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37" documentId="8_{1FDE5DD8-4EFC-4365-B13A-6C907E5A320F}" xr6:coauthVersionLast="47" xr6:coauthVersionMax="47" xr10:uidLastSave="{5E8698E7-4F32-4529-B7F5-6B185F521696}"/>
  <bookViews>
    <workbookView xWindow="-110" yWindow="-110" windowWidth="19420" windowHeight="10420" xr2:uid="{00000000-000D-0000-FFFF-FFFF00000000}"/>
  </bookViews>
  <sheets>
    <sheet name="10.21-10.23" sheetId="81" r:id="rId1"/>
    <sheet name="10.14-10.16" sheetId="79" r:id="rId2"/>
    <sheet name="10.07-10.09" sheetId="78" r:id="rId3"/>
    <sheet name="09.30-10.02" sheetId="77" r:id="rId4"/>
    <sheet name="09.23-09.25" sheetId="76" r:id="rId5"/>
    <sheet name="09.16-09.18" sheetId="75" r:id="rId6"/>
    <sheet name="09.09-09.11" sheetId="74" r:id="rId7"/>
    <sheet name="09.02-09.04" sheetId="73" r:id="rId8"/>
    <sheet name="08.26-08.28" sheetId="72" r:id="rId9"/>
    <sheet name="08.19-08.21" sheetId="71" r:id="rId10"/>
    <sheet name="08.12-08.14" sheetId="70" r:id="rId11"/>
    <sheet name="08.05-08.07" sheetId="69" r:id="rId12"/>
    <sheet name="07.29-07.31" sheetId="68" r:id="rId13"/>
    <sheet name="07.22-07.24" sheetId="67" r:id="rId14"/>
    <sheet name="07.15-07.17" sheetId="66" r:id="rId15"/>
    <sheet name="07.08-07.10" sheetId="65" r:id="rId16"/>
    <sheet name="07.01-07.03" sheetId="64" r:id="rId17"/>
    <sheet name="06.24-06.26" sheetId="63" r:id="rId18"/>
    <sheet name="06.17-06.19" sheetId="62" r:id="rId19"/>
    <sheet name="06.10-06.12" sheetId="61" r:id="rId20"/>
    <sheet name="06.03-06.05" sheetId="60" r:id="rId21"/>
    <sheet name="05.27-05.29" sheetId="59" r:id="rId22"/>
    <sheet name="05.20-05.22" sheetId="57" r:id="rId23"/>
    <sheet name="05.13-05.15" sheetId="55" r:id="rId24"/>
    <sheet name="05.06-05.08" sheetId="54" r:id="rId25"/>
    <sheet name="04.29-05.01" sheetId="53" r:id="rId26"/>
    <sheet name="04.22-04.24" sheetId="52" r:id="rId27"/>
    <sheet name="04.15-04.17" sheetId="51" r:id="rId28"/>
    <sheet name="04.08-04.10" sheetId="50" r:id="rId29"/>
    <sheet name="04.01-04.03" sheetId="49" r:id="rId30"/>
    <sheet name="03.25-03.27" sheetId="48" r:id="rId31"/>
    <sheet name="03.18-03.20" sheetId="47" r:id="rId32"/>
    <sheet name="03.11-03.13" sheetId="46" r:id="rId33"/>
    <sheet name="03.04-03.06" sheetId="45" r:id="rId34"/>
    <sheet name="02.25-02.27" sheetId="44" r:id="rId35"/>
    <sheet name="02.18-02.20" sheetId="43" r:id="rId36"/>
    <sheet name="02.11-02.13" sheetId="42" r:id="rId37"/>
    <sheet name="02.04-02.06" sheetId="41" r:id="rId38"/>
    <sheet name="01.28-01.30" sheetId="40" r:id="rId39"/>
    <sheet name="01.21-01.23" sheetId="39" r:id="rId40"/>
    <sheet name="01.14-01.16" sheetId="38" r:id="rId41"/>
    <sheet name="01.07-01.09" sheetId="37" r:id="rId42"/>
    <sheet name="12.31-01.02" sheetId="36" r:id="rId43"/>
    <sheet name="12.24-12.26" sheetId="35" r:id="rId44"/>
    <sheet name="12.17-12.19" sheetId="33" r:id="rId45"/>
    <sheet name="12.10-12.12" sheetId="34" r:id="rId46"/>
    <sheet name="12.03-12.05" sheetId="32" r:id="rId47"/>
    <sheet name="11.26-11.28" sheetId="31" r:id="rId48"/>
    <sheet name="11.19-11.21" sheetId="30" r:id="rId49"/>
    <sheet name="11.12-11.14" sheetId="29" r:id="rId50"/>
    <sheet name="11.05-11.07" sheetId="28" r:id="rId51"/>
    <sheet name="10.29-10.31" sheetId="27" r:id="rId52"/>
    <sheet name="10.22-10.24" sheetId="26" r:id="rId53"/>
    <sheet name="10.15-10.17" sheetId="25" r:id="rId54"/>
    <sheet name="10.08-10.10" sheetId="24" r:id="rId55"/>
    <sheet name="10.01-10.03" sheetId="22" r:id="rId56"/>
    <sheet name="09.24-09.26" sheetId="23" r:id="rId57"/>
    <sheet name="09.17-09.19" sheetId="21" r:id="rId58"/>
    <sheet name="09.10-09.12" sheetId="20" r:id="rId59"/>
    <sheet name="09.03-09.05" sheetId="19" r:id="rId60"/>
    <sheet name="08.27-08.29" sheetId="18" r:id="rId61"/>
    <sheet name="08.20-08.22" sheetId="17" r:id="rId62"/>
    <sheet name="08.13-08.15" sheetId="16" r:id="rId63"/>
    <sheet name="08.06-08.08" sheetId="15" r:id="rId64"/>
    <sheet name="07.30-08.01" sheetId="14" r:id="rId65"/>
    <sheet name="07.23-07.25" sheetId="13" r:id="rId66"/>
    <sheet name="07.16-07.18" sheetId="12" r:id="rId67"/>
    <sheet name="07.09-07.11" sheetId="11" r:id="rId68"/>
    <sheet name="07.02-07.04" sheetId="10" r:id="rId69"/>
    <sheet name="06.25-06.27" sheetId="9" r:id="rId70"/>
    <sheet name="06.18-06.20" sheetId="8" r:id="rId71"/>
    <sheet name="06.11-06.13" sheetId="7" r:id="rId72"/>
    <sheet name="06.04-06.06" sheetId="6" r:id="rId73"/>
    <sheet name="05.28-05.30" sheetId="5" r:id="rId74"/>
    <sheet name="05.21-05.23" sheetId="4" r:id="rId75"/>
    <sheet name="05.14-05.16" sheetId="3" r:id="rId76"/>
    <sheet name="05.07-05.09" sheetId="2" r:id="rId77"/>
    <sheet name="04.30-05.02" sheetId="1" r:id="rId78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81" l="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35" i="4"/>
  <c r="G35" i="15"/>
  <c r="G44" i="15"/>
  <c r="G35" i="4"/>
  <c r="G44" i="4"/>
  <c r="F44" i="15"/>
  <c r="D44" i="15"/>
  <c r="D35" i="4"/>
  <c r="D44" i="4"/>
  <c r="F44" i="4"/>
  <c r="D35" i="15"/>
  <c r="F35" i="15"/>
  <c r="E35" i="15"/>
  <c r="E44" i="15"/>
  <c r="E35" i="4"/>
  <c r="E44" i="4"/>
</calcChain>
</file>

<file path=xl/sharedStrings.xml><?xml version="1.0" encoding="utf-8"?>
<sst xmlns="http://schemas.openxmlformats.org/spreadsheetml/2006/main" count="10462" uniqueCount="764">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</sst>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ustomXml" Target="../customXml/item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85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7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68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69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0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dimension ref="A1:AB69"/>
  <sheetViews>
    <sheetView tabSelected="1" zoomScale="60" zoomScaleNormal="60" workbookViewId="0">
      <selection activeCell="T5" sqref="T5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7.1796875" style="33" customWidth="1"/>
    <col min="17" max="17" width="8" style="33" customWidth="1"/>
    <col min="18" max="18" width="10.26953125" style="33" customWidth="1"/>
    <col min="19" max="19" width="8" style="33" customWidth="1"/>
    <col min="20" max="20" width="11" style="33" customWidth="1"/>
    <col min="21" max="21" width="10.81640625" style="33" bestFit="1" customWidth="1"/>
    <col min="22" max="22" width="10.26953125" style="33" customWidth="1"/>
    <col min="23" max="23" width="11.1796875" style="33" customWidth="1"/>
    <col min="24" max="24" width="12.54296875" style="33" bestFit="1" customWidth="1"/>
    <col min="25" max="25" width="13.1796875" style="33" customWidth="1"/>
    <col min="26" max="26" width="11.7265625" style="33" bestFit="1" customWidth="1"/>
    <col min="27" max="16384" width="8.81640625" style="33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7">
      <c r="A6" s="171"/>
      <c r="B6" s="171"/>
      <c r="C6" s="174"/>
      <c r="D6" s="4" t="s">
        <v>755</v>
      </c>
      <c r="E6" s="4" t="s">
        <v>746</v>
      </c>
      <c r="F6" s="174"/>
      <c r="G6" s="4" t="s">
        <v>755</v>
      </c>
      <c r="H6" s="174"/>
      <c r="I6" s="174"/>
      <c r="J6" s="174"/>
      <c r="K6" s="174"/>
      <c r="L6" s="174"/>
      <c r="M6" s="174"/>
      <c r="N6" s="174"/>
      <c r="O6" s="174"/>
    </row>
    <row r="7" spans="1:27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7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7" ht="15" customHeight="1">
      <c r="A9" s="170"/>
      <c r="B9" s="170"/>
      <c r="C9" s="173" t="s">
        <v>17</v>
      </c>
      <c r="D9" s="167"/>
      <c r="E9" s="167"/>
      <c r="F9" s="173" t="s">
        <v>18</v>
      </c>
      <c r="G9" s="167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35"/>
      <c r="S9" s="34"/>
      <c r="T9" s="34"/>
      <c r="V9" s="34"/>
      <c r="W9" s="35"/>
      <c r="X9" s="34"/>
      <c r="Y9" s="26"/>
    </row>
    <row r="10" spans="1:27">
      <c r="A10" s="171"/>
      <c r="B10" s="171"/>
      <c r="C10" s="174"/>
      <c r="D10" s="168" t="s">
        <v>756</v>
      </c>
      <c r="E10" s="168" t="s">
        <v>747</v>
      </c>
      <c r="F10" s="174"/>
      <c r="G10" s="168" t="s">
        <v>756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35"/>
      <c r="S10" s="34"/>
      <c r="T10" s="34"/>
      <c r="U10" s="34"/>
      <c r="V10" s="34"/>
      <c r="W10" s="35"/>
      <c r="X10" s="34"/>
      <c r="Y10" s="35"/>
    </row>
    <row r="11" spans="1:27">
      <c r="A11" s="171"/>
      <c r="B11" s="171"/>
      <c r="C11" s="174"/>
      <c r="D11" s="168" t="s">
        <v>31</v>
      </c>
      <c r="E11" s="4" t="s">
        <v>31</v>
      </c>
      <c r="F11" s="174"/>
      <c r="G11" s="168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P11" s="35"/>
      <c r="Q11" s="34"/>
      <c r="R11" s="35"/>
      <c r="S11" s="34"/>
      <c r="T11" s="34"/>
      <c r="U11" s="7"/>
      <c r="V11" s="34"/>
      <c r="W11" s="35"/>
      <c r="X11" s="26"/>
      <c r="Y11" s="7"/>
    </row>
    <row r="12" spans="1:27" ht="15.65" customHeight="1" thickBot="1">
      <c r="A12" s="171"/>
      <c r="B12" s="172"/>
      <c r="C12" s="175"/>
      <c r="D12" s="169"/>
      <c r="E12" s="5" t="s">
        <v>16</v>
      </c>
      <c r="F12" s="175"/>
      <c r="G12" s="169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8"/>
      <c r="R12" s="57"/>
      <c r="S12" s="58"/>
      <c r="T12" s="34"/>
      <c r="U12" s="7"/>
      <c r="V12" s="57"/>
      <c r="W12" s="58"/>
      <c r="X12" s="26"/>
      <c r="Y12" s="7"/>
    </row>
    <row r="13" spans="1:27" ht="25.4" customHeight="1">
      <c r="A13" s="37">
        <v>1</v>
      </c>
      <c r="B13" s="37">
        <v>1</v>
      </c>
      <c r="C13" s="29" t="s">
        <v>753</v>
      </c>
      <c r="D13" s="43">
        <v>100541.75</v>
      </c>
      <c r="E13" s="41">
        <v>103662.78</v>
      </c>
      <c r="F13" s="47">
        <f t="shared" ref="F13" si="0">(D13-E13)/E13</f>
        <v>-3.0107527504085834E-2</v>
      </c>
      <c r="G13" s="43">
        <v>13728</v>
      </c>
      <c r="H13" s="41">
        <v>130</v>
      </c>
      <c r="I13" s="41">
        <f>G13/H13</f>
        <v>105.6</v>
      </c>
      <c r="J13" s="41">
        <v>15</v>
      </c>
      <c r="K13" s="41">
        <v>2</v>
      </c>
      <c r="L13" s="43">
        <v>269268.40000000002</v>
      </c>
      <c r="M13" s="43">
        <v>37004</v>
      </c>
      <c r="N13" s="39">
        <v>44848</v>
      </c>
      <c r="O13" s="38" t="s">
        <v>754</v>
      </c>
      <c r="P13" s="56"/>
      <c r="Q13" s="34"/>
      <c r="R13" s="35"/>
      <c r="S13" s="34"/>
      <c r="T13" s="7"/>
      <c r="U13" s="34"/>
      <c r="V13" s="34"/>
      <c r="W13" s="35"/>
      <c r="X13" s="7"/>
      <c r="Y13" s="7"/>
    </row>
    <row r="14" spans="1:27" ht="25.4" customHeight="1">
      <c r="A14" s="37">
        <v>2</v>
      </c>
      <c r="B14" s="37" t="s">
        <v>34</v>
      </c>
      <c r="C14" s="29" t="s">
        <v>760</v>
      </c>
      <c r="D14" s="43">
        <v>69634.320000000007</v>
      </c>
      <c r="E14" s="41" t="s">
        <v>36</v>
      </c>
      <c r="F14" s="41" t="s">
        <v>36</v>
      </c>
      <c r="G14" s="43">
        <v>8934</v>
      </c>
      <c r="H14" s="41">
        <v>105</v>
      </c>
      <c r="I14" s="41">
        <f>G14/H14</f>
        <v>85.085714285714289</v>
      </c>
      <c r="J14" s="41">
        <v>14</v>
      </c>
      <c r="K14" s="41">
        <v>1</v>
      </c>
      <c r="L14" s="43">
        <v>77506.649999999994</v>
      </c>
      <c r="M14" s="43">
        <v>9981</v>
      </c>
      <c r="N14" s="39">
        <v>44855</v>
      </c>
      <c r="O14" s="38" t="s">
        <v>45</v>
      </c>
      <c r="P14" s="56"/>
      <c r="Q14" s="34"/>
      <c r="R14" s="57"/>
      <c r="S14" s="57"/>
      <c r="T14" s="34"/>
      <c r="U14" s="34"/>
      <c r="V14" s="34"/>
      <c r="W14" s="58"/>
      <c r="X14" s="58"/>
      <c r="Y14" s="7"/>
      <c r="Z14" s="7"/>
      <c r="AA14" s="34"/>
    </row>
    <row r="15" spans="1:27" ht="25.4" customHeight="1">
      <c r="A15" s="37">
        <v>3</v>
      </c>
      <c r="B15" s="37" t="s">
        <v>34</v>
      </c>
      <c r="C15" s="29" t="s">
        <v>759</v>
      </c>
      <c r="D15" s="43">
        <v>33650.17</v>
      </c>
      <c r="E15" s="41" t="s">
        <v>36</v>
      </c>
      <c r="F15" s="41" t="s">
        <v>36</v>
      </c>
      <c r="G15" s="43">
        <v>5139</v>
      </c>
      <c r="H15" s="41">
        <v>53</v>
      </c>
      <c r="I15" s="41">
        <f>G15/H15</f>
        <v>96.962264150943398</v>
      </c>
      <c r="J15" s="41">
        <v>13</v>
      </c>
      <c r="K15" s="41">
        <v>1</v>
      </c>
      <c r="L15" s="43">
        <v>33650.17</v>
      </c>
      <c r="M15" s="43">
        <v>5169</v>
      </c>
      <c r="N15" s="39">
        <v>44855</v>
      </c>
      <c r="O15" s="38" t="s">
        <v>119</v>
      </c>
      <c r="P15" s="56"/>
      <c r="Q15" s="34"/>
      <c r="R15" s="57"/>
      <c r="S15" s="57"/>
      <c r="T15" s="34"/>
      <c r="U15" s="34"/>
      <c r="V15" s="34"/>
      <c r="W15" s="58"/>
      <c r="X15" s="58"/>
      <c r="Y15" s="7"/>
      <c r="Z15" s="7"/>
      <c r="AA15" s="34"/>
    </row>
    <row r="16" spans="1:27" ht="25.4" customHeight="1">
      <c r="A16" s="37">
        <v>4</v>
      </c>
      <c r="B16" s="37">
        <v>2</v>
      </c>
      <c r="C16" s="29" t="s">
        <v>751</v>
      </c>
      <c r="D16" s="43">
        <v>20478</v>
      </c>
      <c r="E16" s="41">
        <v>29252</v>
      </c>
      <c r="F16" s="47">
        <f>(D16-E16)/E16</f>
        <v>-0.29994530288527282</v>
      </c>
      <c r="G16" s="43">
        <v>4069</v>
      </c>
      <c r="H16" s="41" t="s">
        <v>36</v>
      </c>
      <c r="I16" s="41" t="s">
        <v>36</v>
      </c>
      <c r="J16" s="41">
        <v>18</v>
      </c>
      <c r="K16" s="41">
        <v>2</v>
      </c>
      <c r="L16" s="43">
        <v>55874</v>
      </c>
      <c r="M16" s="43">
        <v>11345</v>
      </c>
      <c r="N16" s="39">
        <v>44848</v>
      </c>
      <c r="O16" s="38" t="s">
        <v>65</v>
      </c>
      <c r="P16" s="56"/>
      <c r="Q16" s="34"/>
      <c r="R16" s="57"/>
      <c r="S16" s="57"/>
      <c r="T16" s="34"/>
      <c r="U16" s="34"/>
      <c r="V16" s="34"/>
      <c r="W16" s="58"/>
      <c r="X16" s="58"/>
      <c r="Y16" s="7"/>
      <c r="Z16" s="7"/>
      <c r="AA16" s="34"/>
    </row>
    <row r="17" spans="1:28" ht="25.4" customHeight="1">
      <c r="A17" s="37">
        <v>5</v>
      </c>
      <c r="B17" s="37" t="s">
        <v>34</v>
      </c>
      <c r="C17" s="29" t="s">
        <v>750</v>
      </c>
      <c r="D17" s="43">
        <v>19586.310000000001</v>
      </c>
      <c r="E17" s="41" t="s">
        <v>36</v>
      </c>
      <c r="F17" s="41" t="s">
        <v>36</v>
      </c>
      <c r="G17" s="43">
        <v>3723</v>
      </c>
      <c r="H17" s="41">
        <v>89</v>
      </c>
      <c r="I17" s="41">
        <f>G17/H17</f>
        <v>41.831460674157306</v>
      </c>
      <c r="J17" s="41">
        <v>17</v>
      </c>
      <c r="K17" s="41">
        <v>1</v>
      </c>
      <c r="L17" s="43">
        <v>22433.95</v>
      </c>
      <c r="M17" s="43">
        <v>4245</v>
      </c>
      <c r="N17" s="39">
        <v>44855</v>
      </c>
      <c r="O17" s="38" t="s">
        <v>48</v>
      </c>
      <c r="P17" s="56"/>
      <c r="Q17" s="34"/>
      <c r="R17" s="57"/>
      <c r="S17" s="57"/>
      <c r="T17" s="34"/>
      <c r="U17" s="34"/>
      <c r="V17" s="34"/>
      <c r="W17" s="58"/>
      <c r="X17" s="58"/>
      <c r="Y17" s="7"/>
      <c r="Z17" s="7"/>
      <c r="AA17" s="34"/>
    </row>
    <row r="18" spans="1:28" ht="25.4" customHeight="1">
      <c r="A18" s="37">
        <v>6</v>
      </c>
      <c r="B18" s="37">
        <v>3</v>
      </c>
      <c r="C18" s="29" t="s">
        <v>730</v>
      </c>
      <c r="D18" s="43">
        <v>18371.330000000002</v>
      </c>
      <c r="E18" s="41">
        <v>24947.33</v>
      </c>
      <c r="F18" s="47">
        <f>(D18-E18)/E18</f>
        <v>-0.26359534266793277</v>
      </c>
      <c r="G18" s="43">
        <v>2620</v>
      </c>
      <c r="H18" s="41">
        <v>34</v>
      </c>
      <c r="I18" s="41">
        <f>G18/H18</f>
        <v>77.058823529411768</v>
      </c>
      <c r="J18" s="41">
        <v>8</v>
      </c>
      <c r="K18" s="41">
        <v>4</v>
      </c>
      <c r="L18" s="43">
        <v>150265</v>
      </c>
      <c r="M18" s="43">
        <v>21924</v>
      </c>
      <c r="N18" s="39">
        <v>44834</v>
      </c>
      <c r="O18" s="38" t="s">
        <v>37</v>
      </c>
      <c r="P18" s="56"/>
      <c r="Q18" s="34"/>
      <c r="R18" s="57"/>
      <c r="S18" s="57"/>
      <c r="T18" s="34"/>
      <c r="U18" s="34"/>
      <c r="V18" s="34"/>
      <c r="W18" s="58"/>
      <c r="X18" s="58"/>
      <c r="Y18" s="7"/>
      <c r="Z18" s="7"/>
      <c r="AA18" s="34"/>
    </row>
    <row r="19" spans="1:28" ht="25.4" customHeight="1">
      <c r="A19" s="37">
        <v>7</v>
      </c>
      <c r="B19" s="37">
        <v>4</v>
      </c>
      <c r="C19" s="29" t="s">
        <v>712</v>
      </c>
      <c r="D19" s="43">
        <v>12343.55</v>
      </c>
      <c r="E19" s="41">
        <v>23623.87</v>
      </c>
      <c r="F19" s="47">
        <f>(D19-E19)/E19</f>
        <v>-0.47749670142952871</v>
      </c>
      <c r="G19" s="43">
        <v>1705</v>
      </c>
      <c r="H19" s="41">
        <v>38</v>
      </c>
      <c r="I19" s="41">
        <f>G19/H19</f>
        <v>44.868421052631582</v>
      </c>
      <c r="J19" s="41">
        <v>9</v>
      </c>
      <c r="K19" s="41">
        <v>6</v>
      </c>
      <c r="L19" s="43">
        <v>486676.19</v>
      </c>
      <c r="M19" s="43">
        <v>70148</v>
      </c>
      <c r="N19" s="39">
        <v>44820</v>
      </c>
      <c r="O19" s="38" t="s">
        <v>48</v>
      </c>
      <c r="P19" s="56"/>
      <c r="Q19" s="34"/>
      <c r="R19" s="57"/>
      <c r="S19" s="57"/>
      <c r="T19" s="34"/>
      <c r="U19" s="34"/>
      <c r="V19" s="34"/>
      <c r="W19" s="58"/>
      <c r="X19" s="58"/>
      <c r="Y19" s="7"/>
      <c r="Z19" s="7"/>
      <c r="AA19" s="34"/>
    </row>
    <row r="20" spans="1:28" ht="25.4" customHeight="1">
      <c r="A20" s="37">
        <v>8</v>
      </c>
      <c r="B20" s="37">
        <v>6</v>
      </c>
      <c r="C20" s="29" t="s">
        <v>713</v>
      </c>
      <c r="D20" s="43">
        <v>11727</v>
      </c>
      <c r="E20" s="41">
        <v>16894</v>
      </c>
      <c r="F20" s="47">
        <f>(D20-E20)/E20</f>
        <v>-0.30584823014087842</v>
      </c>
      <c r="G20" s="43">
        <v>2204</v>
      </c>
      <c r="H20" s="41" t="s">
        <v>36</v>
      </c>
      <c r="I20" s="41" t="s">
        <v>36</v>
      </c>
      <c r="J20" s="41">
        <v>11</v>
      </c>
      <c r="K20" s="41">
        <v>6</v>
      </c>
      <c r="L20" s="43" t="s">
        <v>763</v>
      </c>
      <c r="M20" s="43">
        <v>31378</v>
      </c>
      <c r="N20" s="39">
        <v>44820</v>
      </c>
      <c r="O20" s="38" t="s">
        <v>65</v>
      </c>
      <c r="P20" s="56"/>
      <c r="Q20" s="34"/>
      <c r="R20" s="57"/>
      <c r="S20" s="57"/>
      <c r="T20" s="34"/>
      <c r="U20" s="34"/>
      <c r="V20" s="34"/>
      <c r="W20" s="58"/>
      <c r="X20" s="58"/>
      <c r="Y20" s="7"/>
      <c r="Z20" s="7"/>
      <c r="AA20" s="34"/>
    </row>
    <row r="21" spans="1:28" ht="25.4" customHeight="1">
      <c r="A21" s="37">
        <v>9</v>
      </c>
      <c r="B21" s="37">
        <v>5</v>
      </c>
      <c r="C21" s="29" t="s">
        <v>731</v>
      </c>
      <c r="D21" s="43">
        <v>8668.31</v>
      </c>
      <c r="E21" s="41">
        <v>18244.919999999998</v>
      </c>
      <c r="F21" s="47">
        <f>(D21-E21)/E21</f>
        <v>-0.52489186030960944</v>
      </c>
      <c r="G21" s="43">
        <v>1296</v>
      </c>
      <c r="H21" s="41">
        <v>29</v>
      </c>
      <c r="I21" s="41">
        <f>G21/H21</f>
        <v>44.689655172413794</v>
      </c>
      <c r="J21" s="41">
        <v>12</v>
      </c>
      <c r="K21" s="41">
        <v>4</v>
      </c>
      <c r="L21" s="43">
        <v>144888.64000000001</v>
      </c>
      <c r="M21" s="43">
        <v>23368</v>
      </c>
      <c r="N21" s="39">
        <v>44834</v>
      </c>
      <c r="O21" s="38" t="s">
        <v>539</v>
      </c>
      <c r="P21" s="56"/>
      <c r="Q21" s="34"/>
      <c r="R21" s="57"/>
      <c r="S21" s="57"/>
      <c r="T21" s="34"/>
      <c r="U21" s="34"/>
      <c r="V21" s="34"/>
      <c r="W21" s="58"/>
      <c r="X21" s="58"/>
      <c r="Y21" s="7"/>
      <c r="Z21" s="7"/>
      <c r="AA21" s="34"/>
    </row>
    <row r="22" spans="1:28" ht="25.4" customHeight="1">
      <c r="A22" s="37">
        <v>10</v>
      </c>
      <c r="B22" s="37">
        <v>8</v>
      </c>
      <c r="C22" s="29" t="s">
        <v>680</v>
      </c>
      <c r="D22" s="43">
        <v>7912.75</v>
      </c>
      <c r="E22" s="41">
        <v>13502.85</v>
      </c>
      <c r="F22" s="47">
        <f>(D22-E22)/E22</f>
        <v>-0.41399408273068278</v>
      </c>
      <c r="G22" s="43">
        <v>1147</v>
      </c>
      <c r="H22" s="41">
        <v>24</v>
      </c>
      <c r="I22" s="41">
        <f>G22/H22</f>
        <v>47.791666666666664</v>
      </c>
      <c r="J22" s="41">
        <v>8</v>
      </c>
      <c r="K22" s="41">
        <v>10</v>
      </c>
      <c r="L22" s="43">
        <v>619679.22</v>
      </c>
      <c r="M22" s="43">
        <v>94892</v>
      </c>
      <c r="N22" s="39">
        <v>44792</v>
      </c>
      <c r="O22" s="38" t="s">
        <v>39</v>
      </c>
      <c r="P22" s="56"/>
      <c r="Q22" s="34"/>
      <c r="R22" s="57"/>
      <c r="S22" s="57"/>
      <c r="T22" s="34"/>
      <c r="U22" s="34"/>
      <c r="V22" s="34"/>
      <c r="W22" s="58"/>
      <c r="X22" s="58"/>
      <c r="Y22" s="7"/>
      <c r="Z22" s="7"/>
      <c r="AA22" s="34"/>
    </row>
    <row r="23" spans="1:28" ht="25.4" customHeight="1">
      <c r="A23" s="14"/>
      <c r="B23" s="14"/>
      <c r="C23" s="28" t="s">
        <v>53</v>
      </c>
      <c r="D23" s="36">
        <f>SUM(D13:D22)</f>
        <v>302913.49</v>
      </c>
      <c r="E23" s="36">
        <v>264799.68999999994</v>
      </c>
      <c r="F23" s="67">
        <f>(D23-E23)/E23</f>
        <v>0.14393445853354306</v>
      </c>
      <c r="G23" s="36">
        <f t="shared" ref="E23:G23" si="1">SUM(G13:G22)</f>
        <v>44565</v>
      </c>
      <c r="H23" s="36"/>
      <c r="I23" s="16"/>
      <c r="J23" s="15"/>
      <c r="K23" s="17"/>
      <c r="L23" s="18"/>
      <c r="M23" s="22"/>
      <c r="N23" s="19"/>
      <c r="O23" s="48"/>
      <c r="T23" s="7"/>
      <c r="V23" s="26"/>
      <c r="W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4"/>
    </row>
    <row r="25" spans="1:28" ht="25.4" customHeight="1">
      <c r="A25" s="37">
        <v>11</v>
      </c>
      <c r="B25" s="37">
        <v>9</v>
      </c>
      <c r="C25" s="29" t="s">
        <v>654</v>
      </c>
      <c r="D25" s="43">
        <v>7132.93</v>
      </c>
      <c r="E25" s="41">
        <v>9112.2800000000007</v>
      </c>
      <c r="F25" s="47">
        <f>(D25-E25)/E25</f>
        <v>-0.21721786424473349</v>
      </c>
      <c r="G25" s="43">
        <v>1402</v>
      </c>
      <c r="H25" s="41">
        <v>29</v>
      </c>
      <c r="I25" s="41">
        <f>G25/H25</f>
        <v>48.344827586206897</v>
      </c>
      <c r="J25" s="41">
        <v>7</v>
      </c>
      <c r="K25" s="41">
        <v>13</v>
      </c>
      <c r="L25" s="43">
        <v>299815.17</v>
      </c>
      <c r="M25" s="43">
        <v>64082</v>
      </c>
      <c r="N25" s="39">
        <v>44771</v>
      </c>
      <c r="O25" s="38" t="s">
        <v>45</v>
      </c>
      <c r="P25" s="56"/>
      <c r="Q25" s="34"/>
      <c r="R25" s="57"/>
      <c r="S25" s="57"/>
      <c r="T25" s="34"/>
      <c r="U25" s="34"/>
      <c r="V25" s="34"/>
      <c r="W25" s="58"/>
      <c r="X25" s="58"/>
      <c r="Y25" s="7"/>
      <c r="Z25" s="7"/>
      <c r="AA25" s="34"/>
    </row>
    <row r="26" spans="1:28" ht="25.4" customHeight="1">
      <c r="A26" s="37">
        <v>12</v>
      </c>
      <c r="B26" s="37">
        <v>7</v>
      </c>
      <c r="C26" s="29" t="s">
        <v>752</v>
      </c>
      <c r="D26" s="43">
        <v>5037.3</v>
      </c>
      <c r="E26" s="41">
        <v>16509.3</v>
      </c>
      <c r="F26" s="47">
        <f>(D26-E26)/E26</f>
        <v>-0.69488106703494401</v>
      </c>
      <c r="G26" s="43">
        <v>728</v>
      </c>
      <c r="H26" s="41">
        <v>19</v>
      </c>
      <c r="I26" s="41">
        <f>G26/H26</f>
        <v>38.315789473684212</v>
      </c>
      <c r="J26" s="41">
        <v>8</v>
      </c>
      <c r="K26" s="41">
        <v>2</v>
      </c>
      <c r="L26" s="43">
        <v>26811</v>
      </c>
      <c r="M26" s="43">
        <v>4111</v>
      </c>
      <c r="N26" s="39">
        <v>44848</v>
      </c>
      <c r="O26" s="38" t="s">
        <v>43</v>
      </c>
      <c r="P26" s="56"/>
      <c r="Q26" s="34"/>
      <c r="R26" s="57"/>
      <c r="S26" s="57"/>
      <c r="T26" s="34"/>
      <c r="U26" s="34"/>
      <c r="V26" s="34"/>
      <c r="W26" s="58"/>
      <c r="X26" s="58"/>
      <c r="Y26" s="7"/>
      <c r="Z26" s="7"/>
      <c r="AA26" s="34"/>
    </row>
    <row r="27" spans="1:28" ht="25.4" customHeight="1">
      <c r="A27" s="37">
        <v>13</v>
      </c>
      <c r="B27" s="37">
        <v>10</v>
      </c>
      <c r="C27" s="29" t="s">
        <v>718</v>
      </c>
      <c r="D27" s="43">
        <v>4375.4399999999996</v>
      </c>
      <c r="E27" s="41">
        <v>9050.36</v>
      </c>
      <c r="F27" s="47">
        <f>(D27-E27)/E27</f>
        <v>-0.51654519820206057</v>
      </c>
      <c r="G27" s="43">
        <v>608</v>
      </c>
      <c r="H27" s="41">
        <v>12</v>
      </c>
      <c r="I27" s="41">
        <f>G27/H27</f>
        <v>50.666666666666664</v>
      </c>
      <c r="J27" s="41">
        <v>4</v>
      </c>
      <c r="K27" s="41">
        <v>5</v>
      </c>
      <c r="L27" s="43">
        <v>157818.98000000001</v>
      </c>
      <c r="M27" s="43">
        <v>25123</v>
      </c>
      <c r="N27" s="39">
        <v>44827</v>
      </c>
      <c r="O27" s="38" t="s">
        <v>45</v>
      </c>
      <c r="P27" s="56"/>
      <c r="Q27" s="34"/>
      <c r="R27" s="57"/>
      <c r="S27" s="57"/>
      <c r="T27" s="34"/>
      <c r="U27" s="34"/>
      <c r="V27" s="34"/>
      <c r="W27" s="58"/>
      <c r="X27" s="58"/>
      <c r="Y27" s="7"/>
      <c r="Z27" s="7"/>
      <c r="AA27" s="34"/>
    </row>
    <row r="28" spans="1:28" ht="25.4" customHeight="1">
      <c r="A28" s="37">
        <v>14</v>
      </c>
      <c r="B28" s="37" t="s">
        <v>34</v>
      </c>
      <c r="C28" s="29" t="s">
        <v>762</v>
      </c>
      <c r="D28" s="43">
        <v>3376.8</v>
      </c>
      <c r="E28" s="41" t="s">
        <v>36</v>
      </c>
      <c r="F28" s="41" t="s">
        <v>36</v>
      </c>
      <c r="G28" s="43">
        <v>522</v>
      </c>
      <c r="H28" s="41">
        <v>35</v>
      </c>
      <c r="I28" s="41">
        <f>G28/H28</f>
        <v>14.914285714285715</v>
      </c>
      <c r="J28" s="41">
        <v>14</v>
      </c>
      <c r="K28" s="41">
        <v>1</v>
      </c>
      <c r="L28" s="43">
        <v>3387.8</v>
      </c>
      <c r="M28" s="43">
        <v>524</v>
      </c>
      <c r="N28" s="39">
        <v>44855</v>
      </c>
      <c r="O28" s="38" t="s">
        <v>48</v>
      </c>
      <c r="P28" s="56"/>
      <c r="Q28" s="34"/>
      <c r="R28" s="57"/>
      <c r="S28" s="57"/>
      <c r="T28" s="34"/>
      <c r="U28" s="34"/>
      <c r="V28" s="34"/>
      <c r="W28" s="58"/>
      <c r="X28" s="58"/>
      <c r="Y28" s="7"/>
      <c r="Z28" s="7"/>
      <c r="AA28" s="34"/>
    </row>
    <row r="29" spans="1:28" ht="25.4" customHeight="1">
      <c r="A29" s="37">
        <v>15</v>
      </c>
      <c r="B29" s="37">
        <v>12</v>
      </c>
      <c r="C29" s="29" t="s">
        <v>711</v>
      </c>
      <c r="D29" s="43">
        <v>3020.34</v>
      </c>
      <c r="E29" s="41">
        <v>3421.29</v>
      </c>
      <c r="F29" s="47">
        <f>(D29-E29)/E29</f>
        <v>-0.11719263786466504</v>
      </c>
      <c r="G29" s="43">
        <v>429</v>
      </c>
      <c r="H29" s="41">
        <v>6</v>
      </c>
      <c r="I29" s="41">
        <f>G29/H29</f>
        <v>71.5</v>
      </c>
      <c r="J29" s="41">
        <v>3</v>
      </c>
      <c r="K29" s="41">
        <v>6</v>
      </c>
      <c r="L29" s="43">
        <v>108216</v>
      </c>
      <c r="M29" s="43">
        <v>17010</v>
      </c>
      <c r="N29" s="39">
        <v>44820</v>
      </c>
      <c r="O29" s="38" t="s">
        <v>43</v>
      </c>
      <c r="P29" s="56"/>
      <c r="Q29" s="34"/>
      <c r="R29" s="57"/>
      <c r="S29" s="57"/>
      <c r="T29" s="34"/>
      <c r="U29" s="34"/>
      <c r="V29" s="34"/>
      <c r="W29" s="58"/>
      <c r="X29" s="58"/>
      <c r="Y29" s="7"/>
      <c r="Z29" s="7"/>
      <c r="AA29" s="34"/>
    </row>
    <row r="30" spans="1:28" ht="25.4" customHeight="1">
      <c r="A30" s="37">
        <v>16</v>
      </c>
      <c r="B30" s="37" t="s">
        <v>34</v>
      </c>
      <c r="C30" s="29" t="s">
        <v>761</v>
      </c>
      <c r="D30" s="43">
        <v>2549</v>
      </c>
      <c r="E30" s="41" t="s">
        <v>36</v>
      </c>
      <c r="F30" s="41" t="s">
        <v>36</v>
      </c>
      <c r="G30" s="43">
        <v>370</v>
      </c>
      <c r="H30" s="41" t="s">
        <v>36</v>
      </c>
      <c r="I30" s="41" t="s">
        <v>36</v>
      </c>
      <c r="J30" s="41">
        <v>9</v>
      </c>
      <c r="K30" s="41">
        <v>1</v>
      </c>
      <c r="L30" s="43">
        <v>2851</v>
      </c>
      <c r="M30" s="43">
        <v>423</v>
      </c>
      <c r="N30" s="39">
        <v>44855</v>
      </c>
      <c r="O30" s="38" t="s">
        <v>65</v>
      </c>
      <c r="P30" s="56"/>
      <c r="Q30" s="34"/>
      <c r="R30" s="57"/>
      <c r="S30" s="57"/>
      <c r="T30" s="34"/>
      <c r="U30" s="34"/>
      <c r="V30" s="34"/>
      <c r="W30" s="58"/>
      <c r="X30" s="58"/>
      <c r="Y30" s="7"/>
      <c r="Z30" s="7"/>
      <c r="AA30" s="34"/>
    </row>
    <row r="31" spans="1:28" ht="25.4" customHeight="1">
      <c r="A31" s="37">
        <v>17</v>
      </c>
      <c r="B31" s="37">
        <v>14</v>
      </c>
      <c r="C31" s="29" t="s">
        <v>632</v>
      </c>
      <c r="D31" s="43">
        <v>2241.9499999999998</v>
      </c>
      <c r="E31" s="41">
        <v>2732.79</v>
      </c>
      <c r="F31" s="47">
        <f>(D31-E31)/E31</f>
        <v>-0.17961131298050714</v>
      </c>
      <c r="G31" s="43">
        <v>401</v>
      </c>
      <c r="H31" s="41">
        <v>11</v>
      </c>
      <c r="I31" s="41">
        <f>G31/H31</f>
        <v>36.454545454545453</v>
      </c>
      <c r="J31" s="41">
        <v>3</v>
      </c>
      <c r="K31" s="41">
        <v>17</v>
      </c>
      <c r="L31" s="43">
        <v>1333751</v>
      </c>
      <c r="M31" s="43">
        <v>247613</v>
      </c>
      <c r="N31" s="39">
        <v>44743</v>
      </c>
      <c r="O31" s="38" t="s">
        <v>43</v>
      </c>
      <c r="P31" s="56"/>
      <c r="Q31" s="34"/>
      <c r="R31" s="57"/>
      <c r="S31" s="57"/>
      <c r="T31" s="34"/>
      <c r="U31" s="34"/>
      <c r="V31" s="34"/>
      <c r="W31" s="58"/>
      <c r="X31" s="58"/>
      <c r="Y31" s="7"/>
      <c r="Z31" s="7"/>
      <c r="AA31" s="34"/>
    </row>
    <row r="32" spans="1:28" ht="25.4" customHeight="1">
      <c r="A32" s="37">
        <v>18</v>
      </c>
      <c r="B32" s="37">
        <v>11</v>
      </c>
      <c r="C32" s="29" t="s">
        <v>737</v>
      </c>
      <c r="D32" s="43">
        <v>1778.54</v>
      </c>
      <c r="E32" s="41">
        <v>8062.54</v>
      </c>
      <c r="F32" s="47">
        <f>(D32-E32)/E32</f>
        <v>-0.77940698588782198</v>
      </c>
      <c r="G32" s="43">
        <v>271</v>
      </c>
      <c r="H32" s="41">
        <v>12</v>
      </c>
      <c r="I32" s="41">
        <f>G32/H32</f>
        <v>22.583333333333332</v>
      </c>
      <c r="J32" s="41">
        <v>4</v>
      </c>
      <c r="K32" s="41">
        <v>3</v>
      </c>
      <c r="L32" s="43">
        <v>35748</v>
      </c>
      <c r="M32" s="43">
        <v>5621</v>
      </c>
      <c r="N32" s="39">
        <v>44841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58"/>
      <c r="Y32" s="7"/>
      <c r="Z32" s="58"/>
      <c r="AA32" s="7"/>
      <c r="AB32" s="34"/>
    </row>
    <row r="33" spans="1:27" ht="25.4" customHeight="1">
      <c r="A33" s="37">
        <v>19</v>
      </c>
      <c r="B33" s="44" t="s">
        <v>36</v>
      </c>
      <c r="C33" s="29" t="s">
        <v>537</v>
      </c>
      <c r="D33" s="43">
        <v>311</v>
      </c>
      <c r="E33" s="41" t="s">
        <v>36</v>
      </c>
      <c r="F33" s="41" t="s">
        <v>36</v>
      </c>
      <c r="G33" s="43">
        <v>62</v>
      </c>
      <c r="H33" s="41">
        <v>2</v>
      </c>
      <c r="I33" s="41">
        <f>G33/H33</f>
        <v>31</v>
      </c>
      <c r="J33" s="41">
        <v>1</v>
      </c>
      <c r="K33" s="41" t="s">
        <v>36</v>
      </c>
      <c r="L33" s="43">
        <v>187519.22</v>
      </c>
      <c r="M33" s="43">
        <v>46226</v>
      </c>
      <c r="N33" s="39">
        <v>44659</v>
      </c>
      <c r="O33" s="38" t="s">
        <v>48</v>
      </c>
      <c r="P33" s="56"/>
      <c r="Q33" s="34"/>
      <c r="R33" s="57"/>
      <c r="S33" s="57"/>
      <c r="T33" s="34"/>
      <c r="U33" s="34"/>
      <c r="V33" s="34"/>
      <c r="W33" s="58"/>
      <c r="X33" s="58"/>
      <c r="Y33" s="7"/>
      <c r="Z33" s="7"/>
      <c r="AA33" s="34"/>
    </row>
    <row r="34" spans="1:27" ht="25.4" customHeight="1">
      <c r="A34" s="37">
        <v>20</v>
      </c>
      <c r="B34" s="37">
        <v>15</v>
      </c>
      <c r="C34" s="29" t="s">
        <v>738</v>
      </c>
      <c r="D34" s="43">
        <v>184.5</v>
      </c>
      <c r="E34" s="41">
        <v>1963.8</v>
      </c>
      <c r="F34" s="47">
        <f>(D34-E34)/E34</f>
        <v>-0.90604949587534367</v>
      </c>
      <c r="G34" s="43">
        <v>40</v>
      </c>
      <c r="H34" s="41">
        <v>3</v>
      </c>
      <c r="I34" s="41">
        <f>G34/H34</f>
        <v>13.333333333333334</v>
      </c>
      <c r="J34" s="41">
        <v>2</v>
      </c>
      <c r="K34" s="41">
        <v>3</v>
      </c>
      <c r="L34" s="43">
        <v>14798</v>
      </c>
      <c r="M34" s="43">
        <v>2280</v>
      </c>
      <c r="N34" s="39">
        <v>44841</v>
      </c>
      <c r="O34" s="38" t="s">
        <v>43</v>
      </c>
      <c r="P34" s="56"/>
      <c r="Q34" s="34"/>
      <c r="R34" s="57"/>
      <c r="S34" s="57"/>
      <c r="T34" s="34"/>
      <c r="U34" s="34"/>
      <c r="V34" s="34"/>
      <c r="W34" s="58"/>
      <c r="X34" s="58"/>
      <c r="Y34" s="7"/>
      <c r="Z34" s="7"/>
      <c r="AA34" s="34"/>
    </row>
    <row r="35" spans="1:27" ht="25.4" customHeight="1">
      <c r="A35" s="14"/>
      <c r="B35" s="14"/>
      <c r="C35" s="28" t="s">
        <v>69</v>
      </c>
      <c r="D35" s="36">
        <f>SUM(D23:D34)</f>
        <v>332921.28999999998</v>
      </c>
      <c r="E35" s="36">
        <v>285702.66999999987</v>
      </c>
      <c r="F35" s="67">
        <f>(D35-E35)/E35</f>
        <v>0.16527188912865298</v>
      </c>
      <c r="G35" s="36">
        <f t="shared" ref="E35:G35" si="2">SUM(G23:G34)</f>
        <v>49398</v>
      </c>
      <c r="H35" s="36"/>
      <c r="I35" s="16"/>
      <c r="J35" s="15"/>
      <c r="K35" s="17"/>
      <c r="L35" s="18"/>
      <c r="M35" s="22"/>
      <c r="N35" s="19"/>
      <c r="O35" s="48"/>
      <c r="T35" s="7"/>
      <c r="V35" s="26"/>
      <c r="W35" s="34"/>
    </row>
    <row r="36" spans="1:27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4"/>
    </row>
    <row r="37" spans="1:27" ht="25.4" customHeight="1">
      <c r="A37" s="37">
        <v>21</v>
      </c>
      <c r="B37" s="37">
        <v>21</v>
      </c>
      <c r="C37" s="29" t="s">
        <v>736</v>
      </c>
      <c r="D37" s="43">
        <v>178</v>
      </c>
      <c r="E37" s="41">
        <v>113.6</v>
      </c>
      <c r="F37" s="47">
        <f>(D37-E37)/E37</f>
        <v>0.56690140845070436</v>
      </c>
      <c r="G37" s="43">
        <v>36</v>
      </c>
      <c r="H37" s="41">
        <v>3</v>
      </c>
      <c r="I37" s="41">
        <f>G37/H37</f>
        <v>12</v>
      </c>
      <c r="J37" s="41">
        <v>2</v>
      </c>
      <c r="K37" s="41">
        <v>3</v>
      </c>
      <c r="L37" s="43">
        <v>799.1</v>
      </c>
      <c r="M37" s="43">
        <v>158</v>
      </c>
      <c r="N37" s="39">
        <v>44841</v>
      </c>
      <c r="O37" s="38" t="s">
        <v>81</v>
      </c>
      <c r="P37" s="56"/>
      <c r="Q37" s="34"/>
      <c r="R37" s="57"/>
      <c r="S37" s="57"/>
      <c r="T37" s="34"/>
      <c r="U37" s="34"/>
      <c r="V37" s="34"/>
      <c r="W37" s="58"/>
      <c r="X37" s="58"/>
      <c r="Y37" s="7"/>
      <c r="Z37" s="7"/>
      <c r="AA37" s="34"/>
    </row>
    <row r="38" spans="1:27" ht="25.4" customHeight="1">
      <c r="A38" s="14"/>
      <c r="B38" s="14"/>
      <c r="C38" s="28" t="s">
        <v>72</v>
      </c>
      <c r="D38" s="36">
        <f>SUM(D35:D37)</f>
        <v>333099.28999999998</v>
      </c>
      <c r="E38" s="36">
        <v>286038.76999999984</v>
      </c>
      <c r="F38" s="67">
        <f>(D38-E38)/E38</f>
        <v>0.1645249698144072</v>
      </c>
      <c r="G38" s="36">
        <f t="shared" ref="E38:G38" si="3">SUM(G35:G37)</f>
        <v>49434</v>
      </c>
      <c r="H38" s="36"/>
      <c r="I38" s="16"/>
      <c r="J38" s="15"/>
      <c r="K38" s="17"/>
      <c r="L38" s="18"/>
      <c r="M38" s="22"/>
      <c r="N38" s="19"/>
      <c r="O38" s="48"/>
    </row>
    <row r="39" spans="1:27" ht="23.15" customHeight="1"/>
    <row r="40" spans="1:27" ht="21" customHeight="1"/>
    <row r="41" spans="1:27" ht="20.149999999999999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zoomScale="60" zoomScaleNormal="60" workbookViewId="0">
      <selection activeCell="A32" sqref="A32:XFD3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2.54296875" style="33" bestFit="1" customWidth="1"/>
    <col min="24" max="24" width="13.1796875" style="33" customWidth="1"/>
    <col min="25" max="25" width="13.7265625" style="33" bestFit="1" customWidth="1"/>
    <col min="26" max="26" width="14.81640625" style="33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675</v>
      </c>
      <c r="E6" s="4" t="s">
        <v>666</v>
      </c>
      <c r="F6" s="174"/>
      <c r="G6" s="4" t="s">
        <v>675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40"/>
      <c r="E9" s="140"/>
      <c r="F9" s="173" t="s">
        <v>18</v>
      </c>
      <c r="G9" s="140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4"/>
      <c r="X9" s="26"/>
      <c r="Y9" s="34"/>
      <c r="Z9" s="35"/>
    </row>
    <row r="10" spans="1:28" ht="20">
      <c r="A10" s="171"/>
      <c r="B10" s="171"/>
      <c r="C10" s="174"/>
      <c r="D10" s="141" t="s">
        <v>676</v>
      </c>
      <c r="E10" s="141" t="s">
        <v>667</v>
      </c>
      <c r="F10" s="174"/>
      <c r="G10" s="141" t="s">
        <v>676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4"/>
      <c r="X10" s="35"/>
      <c r="Y10" s="34"/>
      <c r="Z10" s="35"/>
    </row>
    <row r="11" spans="1:28">
      <c r="A11" s="171"/>
      <c r="B11" s="171"/>
      <c r="C11" s="174"/>
      <c r="D11" s="141" t="s">
        <v>31</v>
      </c>
      <c r="E11" s="4" t="s">
        <v>31</v>
      </c>
      <c r="F11" s="174"/>
      <c r="G11" s="141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5" customHeight="1" thickBot="1">
      <c r="A12" s="171"/>
      <c r="B12" s="172"/>
      <c r="C12" s="175"/>
      <c r="D12" s="142"/>
      <c r="E12" s="5" t="s">
        <v>16</v>
      </c>
      <c r="F12" s="175"/>
      <c r="G12" s="142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4" customHeight="1">
      <c r="A13" s="37">
        <v>1</v>
      </c>
      <c r="B13" s="37" t="s">
        <v>34</v>
      </c>
      <c r="C13" s="29" t="s">
        <v>680</v>
      </c>
      <c r="D13" s="43">
        <v>76129.2</v>
      </c>
      <c r="E13" s="41" t="s">
        <v>36</v>
      </c>
      <c r="F13" s="41" t="s">
        <v>36</v>
      </c>
      <c r="G13" s="43">
        <v>10430</v>
      </c>
      <c r="H13" s="41">
        <v>161</v>
      </c>
      <c r="I13" s="41">
        <f t="shared" ref="I13:I22" si="0">G13/H13</f>
        <v>64.782608695652172</v>
      </c>
      <c r="J13" s="41">
        <v>19</v>
      </c>
      <c r="K13" s="41">
        <v>1</v>
      </c>
      <c r="L13" s="43">
        <v>121332.82</v>
      </c>
      <c r="M13" s="43">
        <v>16499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4" customHeight="1">
      <c r="A14" s="37">
        <v>2</v>
      </c>
      <c r="B14" s="37">
        <v>1</v>
      </c>
      <c r="C14" s="29" t="s">
        <v>632</v>
      </c>
      <c r="D14" s="43">
        <v>17975.259999999998</v>
      </c>
      <c r="E14" s="41">
        <v>17170.5</v>
      </c>
      <c r="F14" s="47">
        <f>(D14-E14)/E14</f>
        <v>4.6868757461925883E-2</v>
      </c>
      <c r="G14" s="43">
        <v>3343</v>
      </c>
      <c r="H14" s="41">
        <v>124</v>
      </c>
      <c r="I14" s="41">
        <f t="shared" si="0"/>
        <v>26.95967741935484</v>
      </c>
      <c r="J14" s="41">
        <v>17</v>
      </c>
      <c r="K14" s="41">
        <v>8</v>
      </c>
      <c r="L14" s="43">
        <v>1201144</v>
      </c>
      <c r="M14" s="43">
        <v>221174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4" customHeight="1">
      <c r="A15" s="37">
        <v>3</v>
      </c>
      <c r="B15" s="37">
        <v>4</v>
      </c>
      <c r="C15" s="29" t="s">
        <v>654</v>
      </c>
      <c r="D15" s="43">
        <v>13277.88</v>
      </c>
      <c r="E15" s="41">
        <v>10784.47</v>
      </c>
      <c r="F15" s="47">
        <f>(D15-E15)/E15</f>
        <v>0.23120375873825974</v>
      </c>
      <c r="G15" s="43">
        <v>2663</v>
      </c>
      <c r="H15" s="41">
        <v>73</v>
      </c>
      <c r="I15" s="41">
        <f t="shared" si="0"/>
        <v>36.479452054794521</v>
      </c>
      <c r="J15" s="41">
        <v>11</v>
      </c>
      <c r="K15" s="41">
        <v>4</v>
      </c>
      <c r="L15" s="43">
        <v>145596.07999999999</v>
      </c>
      <c r="M15" s="43">
        <v>31619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4" customHeight="1">
      <c r="A16" s="37">
        <v>4</v>
      </c>
      <c r="B16" s="37">
        <v>2</v>
      </c>
      <c r="C16" s="29" t="s">
        <v>658</v>
      </c>
      <c r="D16" s="43">
        <v>12476.69</v>
      </c>
      <c r="E16" s="41">
        <v>17003.080000000002</v>
      </c>
      <c r="F16" s="47">
        <f>(D16-E16)/E16</f>
        <v>-0.26621000430510239</v>
      </c>
      <c r="G16" s="43">
        <v>1782</v>
      </c>
      <c r="H16" s="41">
        <v>65</v>
      </c>
      <c r="I16" s="41">
        <f t="shared" si="0"/>
        <v>27.415384615384614</v>
      </c>
      <c r="J16" s="41">
        <v>8</v>
      </c>
      <c r="K16" s="41">
        <v>3</v>
      </c>
      <c r="L16" s="43">
        <v>110505.61</v>
      </c>
      <c r="M16" s="43">
        <v>15083</v>
      </c>
      <c r="N16" s="39">
        <v>44778</v>
      </c>
      <c r="O16" s="38" t="s">
        <v>39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5.4" customHeight="1">
      <c r="A17" s="37">
        <v>5</v>
      </c>
      <c r="B17" s="37">
        <v>3</v>
      </c>
      <c r="C17" s="29" t="s">
        <v>670</v>
      </c>
      <c r="D17" s="43">
        <v>7255.16</v>
      </c>
      <c r="E17" s="41">
        <v>13437.56</v>
      </c>
      <c r="F17" s="47">
        <f>(D17-E17)/E17</f>
        <v>-0.46008352706890238</v>
      </c>
      <c r="G17" s="43">
        <v>1034</v>
      </c>
      <c r="H17" s="41">
        <v>57</v>
      </c>
      <c r="I17" s="41">
        <f t="shared" si="0"/>
        <v>18.140350877192983</v>
      </c>
      <c r="J17" s="41">
        <v>12</v>
      </c>
      <c r="K17" s="41">
        <v>2</v>
      </c>
      <c r="L17" s="43">
        <v>32198</v>
      </c>
      <c r="M17" s="43">
        <v>4765</v>
      </c>
      <c r="N17" s="39">
        <v>44785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5.4" customHeight="1">
      <c r="A18" s="37">
        <v>6</v>
      </c>
      <c r="B18" s="37" t="s">
        <v>34</v>
      </c>
      <c r="C18" s="29" t="s">
        <v>682</v>
      </c>
      <c r="D18" s="43">
        <v>7035.39</v>
      </c>
      <c r="E18" s="41" t="s">
        <v>36</v>
      </c>
      <c r="F18" s="41" t="s">
        <v>36</v>
      </c>
      <c r="G18" s="43">
        <v>1054</v>
      </c>
      <c r="H18" s="41">
        <v>63</v>
      </c>
      <c r="I18" s="41">
        <f t="shared" si="0"/>
        <v>16.730158730158731</v>
      </c>
      <c r="J18" s="41">
        <v>13</v>
      </c>
      <c r="K18" s="41">
        <v>1</v>
      </c>
      <c r="L18" s="43">
        <v>7035</v>
      </c>
      <c r="M18" s="43">
        <v>1054</v>
      </c>
      <c r="N18" s="39">
        <v>44792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4" customHeight="1">
      <c r="A19" s="37">
        <v>7</v>
      </c>
      <c r="B19" s="37" t="s">
        <v>34</v>
      </c>
      <c r="C19" s="29" t="s">
        <v>681</v>
      </c>
      <c r="D19" s="43">
        <v>5864.77</v>
      </c>
      <c r="E19" s="41" t="s">
        <v>36</v>
      </c>
      <c r="F19" s="41" t="s">
        <v>36</v>
      </c>
      <c r="G19" s="43">
        <v>1298</v>
      </c>
      <c r="H19" s="41">
        <v>112</v>
      </c>
      <c r="I19" s="41">
        <f t="shared" si="0"/>
        <v>11.589285714285714</v>
      </c>
      <c r="J19" s="41">
        <v>17</v>
      </c>
      <c r="K19" s="41">
        <v>1</v>
      </c>
      <c r="L19" s="43">
        <v>6303.53</v>
      </c>
      <c r="M19" s="43">
        <v>1386</v>
      </c>
      <c r="N19" s="39">
        <v>44792</v>
      </c>
      <c r="O19" s="38" t="s">
        <v>48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5.4" customHeight="1">
      <c r="A20" s="37">
        <v>8</v>
      </c>
      <c r="B20" s="37">
        <v>5</v>
      </c>
      <c r="C20" s="29" t="s">
        <v>655</v>
      </c>
      <c r="D20" s="43">
        <v>4689.96</v>
      </c>
      <c r="E20" s="41">
        <v>7760.22</v>
      </c>
      <c r="F20" s="47">
        <f>(D20-E20)/E20</f>
        <v>-0.39564084523376913</v>
      </c>
      <c r="G20" s="43">
        <v>648</v>
      </c>
      <c r="H20" s="41">
        <v>18</v>
      </c>
      <c r="I20" s="41">
        <f t="shared" si="0"/>
        <v>36</v>
      </c>
      <c r="J20" s="41">
        <v>6</v>
      </c>
      <c r="K20" s="41">
        <v>4</v>
      </c>
      <c r="L20" s="43">
        <v>85580.31</v>
      </c>
      <c r="M20" s="43">
        <v>12748</v>
      </c>
      <c r="N20" s="39">
        <v>44771</v>
      </c>
      <c r="O20" s="38" t="s">
        <v>48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5.4" customHeight="1">
      <c r="A21" s="37">
        <v>9</v>
      </c>
      <c r="B21" s="37">
        <v>6</v>
      </c>
      <c r="C21" s="29" t="s">
        <v>671</v>
      </c>
      <c r="D21" s="43">
        <v>3548.96</v>
      </c>
      <c r="E21" s="41">
        <v>5562.14</v>
      </c>
      <c r="F21" s="47">
        <f>(D21-E21)/E21</f>
        <v>-0.3619434246531012</v>
      </c>
      <c r="G21" s="43">
        <v>759</v>
      </c>
      <c r="H21" s="41">
        <v>69</v>
      </c>
      <c r="I21" s="41">
        <f t="shared" si="0"/>
        <v>11</v>
      </c>
      <c r="J21" s="41">
        <v>14</v>
      </c>
      <c r="K21" s="41">
        <v>2</v>
      </c>
      <c r="L21" s="43">
        <v>15642</v>
      </c>
      <c r="M21" s="43">
        <v>3463</v>
      </c>
      <c r="N21" s="39">
        <v>44785</v>
      </c>
      <c r="O21" s="38" t="s">
        <v>50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4" customHeight="1">
      <c r="A22" s="37">
        <v>10</v>
      </c>
      <c r="B22" s="37">
        <v>9</v>
      </c>
      <c r="C22" s="29" t="s">
        <v>597</v>
      </c>
      <c r="D22" s="43">
        <v>2915.27</v>
      </c>
      <c r="E22" s="41">
        <v>3472.96</v>
      </c>
      <c r="F22" s="47">
        <f>(D22-E22)/E22</f>
        <v>-0.16058059983414724</v>
      </c>
      <c r="G22" s="43">
        <v>411</v>
      </c>
      <c r="H22" s="41">
        <v>22</v>
      </c>
      <c r="I22" s="41">
        <f t="shared" si="0"/>
        <v>18.681818181818183</v>
      </c>
      <c r="J22" s="41">
        <v>4</v>
      </c>
      <c r="K22" s="41">
        <v>13</v>
      </c>
      <c r="L22" s="43">
        <v>347323</v>
      </c>
      <c r="M22" s="43">
        <v>51764</v>
      </c>
      <c r="N22" s="39">
        <v>44708</v>
      </c>
      <c r="O22" s="38" t="s">
        <v>37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151168.53999999998</v>
      </c>
      <c r="E23" s="36">
        <f t="shared" ref="E23:G23" si="1">SUM(E13:E22)</f>
        <v>75190.930000000008</v>
      </c>
      <c r="F23" s="67">
        <f>(D23-E23)/E23</f>
        <v>1.0104624321045099</v>
      </c>
      <c r="G23" s="36">
        <f t="shared" si="1"/>
        <v>23422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4" customHeight="1">
      <c r="A25" s="37">
        <v>11</v>
      </c>
      <c r="B25" s="61">
        <v>7</v>
      </c>
      <c r="C25" s="29" t="s">
        <v>633</v>
      </c>
      <c r="D25" s="43">
        <v>2565.02</v>
      </c>
      <c r="E25" s="41">
        <v>4595.57</v>
      </c>
      <c r="F25" s="47">
        <f>(D25-E25)/E25</f>
        <v>-0.44184943325855114</v>
      </c>
      <c r="G25" s="43">
        <v>371</v>
      </c>
      <c r="H25" s="41">
        <v>15</v>
      </c>
      <c r="I25" s="41">
        <f t="shared" ref="I25:I34" si="2">G25/H25</f>
        <v>24.733333333333334</v>
      </c>
      <c r="J25" s="41">
        <v>5</v>
      </c>
      <c r="K25" s="41">
        <v>7</v>
      </c>
      <c r="L25" s="43">
        <v>364634</v>
      </c>
      <c r="M25" s="43">
        <v>51503</v>
      </c>
      <c r="N25" s="39">
        <v>44750</v>
      </c>
      <c r="O25" s="38" t="s">
        <v>41</v>
      </c>
      <c r="P25" s="87"/>
      <c r="Q25" s="56"/>
      <c r="R25" s="34"/>
      <c r="S25" s="57"/>
      <c r="T25" s="57"/>
      <c r="U25" s="34"/>
      <c r="V25" s="34"/>
      <c r="W25" s="58"/>
      <c r="X25" s="34"/>
      <c r="Y25" s="7"/>
      <c r="Z25" s="58"/>
      <c r="AA25" s="7"/>
      <c r="AB25" s="34"/>
    </row>
    <row r="26" spans="1:28" ht="25.4" customHeight="1">
      <c r="A26" s="37">
        <v>12</v>
      </c>
      <c r="B26" s="61" t="s">
        <v>34</v>
      </c>
      <c r="C26" s="29" t="s">
        <v>673</v>
      </c>
      <c r="D26" s="43">
        <v>2478.6</v>
      </c>
      <c r="E26" s="41" t="s">
        <v>36</v>
      </c>
      <c r="F26" s="41" t="s">
        <v>36</v>
      </c>
      <c r="G26" s="43">
        <v>428</v>
      </c>
      <c r="H26" s="41">
        <v>56</v>
      </c>
      <c r="I26" s="41">
        <f t="shared" si="2"/>
        <v>7.6428571428571432</v>
      </c>
      <c r="J26" s="41">
        <v>15</v>
      </c>
      <c r="K26" s="41">
        <v>1</v>
      </c>
      <c r="L26" s="43">
        <v>2478.6</v>
      </c>
      <c r="M26" s="43">
        <v>428</v>
      </c>
      <c r="N26" s="39">
        <v>44792</v>
      </c>
      <c r="O26" s="38" t="s">
        <v>674</v>
      </c>
      <c r="P26" s="87"/>
      <c r="Q26" s="56"/>
      <c r="R26" s="34"/>
      <c r="S26" s="57"/>
      <c r="T26" s="57"/>
      <c r="U26" s="7"/>
      <c r="V26" s="34"/>
      <c r="W26" s="58"/>
      <c r="X26" s="34"/>
      <c r="Y26" s="34"/>
      <c r="Z26" s="58"/>
      <c r="AA26" s="7"/>
      <c r="AB26" s="34"/>
    </row>
    <row r="27" spans="1:28" ht="25.4" customHeight="1">
      <c r="A27" s="37">
        <v>13</v>
      </c>
      <c r="B27" s="37">
        <v>10</v>
      </c>
      <c r="C27" s="29" t="s">
        <v>626</v>
      </c>
      <c r="D27" s="43">
        <v>2355.3000000000002</v>
      </c>
      <c r="E27" s="41">
        <v>3037.91</v>
      </c>
      <c r="F27" s="47">
        <f>(D27-E27)/E27</f>
        <v>-0.22469724251212173</v>
      </c>
      <c r="G27" s="43">
        <v>344</v>
      </c>
      <c r="H27" s="41">
        <v>16</v>
      </c>
      <c r="I27" s="41">
        <f t="shared" si="2"/>
        <v>21.5</v>
      </c>
      <c r="J27" s="41">
        <v>5</v>
      </c>
      <c r="K27" s="41">
        <v>9</v>
      </c>
      <c r="L27" s="43">
        <v>239001.37</v>
      </c>
      <c r="M27" s="43">
        <v>36714</v>
      </c>
      <c r="N27" s="39">
        <v>44736</v>
      </c>
      <c r="O27" s="38" t="s">
        <v>45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4" customHeight="1">
      <c r="A28" s="37">
        <v>14</v>
      </c>
      <c r="B28" s="37">
        <v>11</v>
      </c>
      <c r="C28" s="29" t="s">
        <v>623</v>
      </c>
      <c r="D28" s="43">
        <v>1765.61</v>
      </c>
      <c r="E28" s="41">
        <v>2303.85</v>
      </c>
      <c r="F28" s="47">
        <f>(D28-E28)/E28</f>
        <v>-0.23362632115806151</v>
      </c>
      <c r="G28" s="43">
        <v>267</v>
      </c>
      <c r="H28" s="41">
        <v>10</v>
      </c>
      <c r="I28" s="41">
        <f t="shared" si="2"/>
        <v>26.7</v>
      </c>
      <c r="J28" s="41">
        <v>4</v>
      </c>
      <c r="K28" s="41">
        <v>9</v>
      </c>
      <c r="L28" s="43">
        <v>309148.71000000002</v>
      </c>
      <c r="M28" s="43">
        <v>48042</v>
      </c>
      <c r="N28" s="39">
        <v>44736</v>
      </c>
      <c r="O28" s="38" t="s">
        <v>624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8" ht="25.4" customHeight="1">
      <c r="A29" s="37">
        <v>15</v>
      </c>
      <c r="B29" s="61">
        <v>13</v>
      </c>
      <c r="C29" s="29" t="s">
        <v>659</v>
      </c>
      <c r="D29" s="43">
        <v>949.05</v>
      </c>
      <c r="E29" s="41">
        <v>1517.15</v>
      </c>
      <c r="F29" s="47">
        <f>(D29-E29)/E29</f>
        <v>-0.37445209768315596</v>
      </c>
      <c r="G29" s="43">
        <v>202</v>
      </c>
      <c r="H29" s="41">
        <v>18</v>
      </c>
      <c r="I29" s="41">
        <f t="shared" si="2"/>
        <v>11.222222222222221</v>
      </c>
      <c r="J29" s="41">
        <v>3</v>
      </c>
      <c r="K29" s="41">
        <v>3</v>
      </c>
      <c r="L29" s="43">
        <v>13951.67</v>
      </c>
      <c r="M29" s="43">
        <v>3091</v>
      </c>
      <c r="N29" s="39">
        <v>44778</v>
      </c>
      <c r="O29" s="38" t="s">
        <v>660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</row>
    <row r="30" spans="1:28" ht="25.4" customHeight="1">
      <c r="A30" s="37">
        <v>16</v>
      </c>
      <c r="B30" s="37">
        <v>8</v>
      </c>
      <c r="C30" s="29" t="s">
        <v>656</v>
      </c>
      <c r="D30" s="43">
        <v>893</v>
      </c>
      <c r="E30" s="41">
        <v>4341</v>
      </c>
      <c r="F30" s="47">
        <f>(D30-E30)/E30</f>
        <v>-0.7942870306381018</v>
      </c>
      <c r="G30" s="43">
        <v>130</v>
      </c>
      <c r="H30" s="41">
        <v>10</v>
      </c>
      <c r="I30" s="41">
        <f t="shared" si="2"/>
        <v>13</v>
      </c>
      <c r="J30" s="41">
        <v>5</v>
      </c>
      <c r="K30" s="41">
        <v>4</v>
      </c>
      <c r="L30" s="43">
        <v>49836</v>
      </c>
      <c r="M30" s="43">
        <v>7761</v>
      </c>
      <c r="N30" s="39">
        <v>44771</v>
      </c>
      <c r="O30" s="38" t="s">
        <v>657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</row>
    <row r="31" spans="1:28" ht="25.4" customHeight="1">
      <c r="A31" s="37">
        <v>17</v>
      </c>
      <c r="B31" s="61" t="s">
        <v>34</v>
      </c>
      <c r="C31" s="29" t="s">
        <v>679</v>
      </c>
      <c r="D31" s="43">
        <v>708</v>
      </c>
      <c r="E31" s="41" t="s">
        <v>36</v>
      </c>
      <c r="F31" s="41" t="s">
        <v>36</v>
      </c>
      <c r="G31" s="43">
        <v>138</v>
      </c>
      <c r="H31" s="41">
        <v>12</v>
      </c>
      <c r="I31" s="41">
        <f t="shared" si="2"/>
        <v>11.5</v>
      </c>
      <c r="J31" s="41">
        <v>5</v>
      </c>
      <c r="K31" s="41">
        <v>1</v>
      </c>
      <c r="L31" s="43">
        <v>708</v>
      </c>
      <c r="M31" s="43">
        <v>138</v>
      </c>
      <c r="N31" s="39">
        <v>44792</v>
      </c>
      <c r="O31" s="38" t="s">
        <v>81</v>
      </c>
      <c r="P31" s="87"/>
      <c r="Q31" s="56"/>
      <c r="R31" s="34"/>
      <c r="S31" s="57"/>
      <c r="T31" s="57"/>
      <c r="U31" s="7"/>
      <c r="V31" s="34"/>
      <c r="W31" s="58"/>
      <c r="X31" s="34"/>
      <c r="Y31" s="34"/>
      <c r="Z31" s="58"/>
    </row>
    <row r="32" spans="1:28" ht="25.4" customHeight="1">
      <c r="A32" s="37">
        <v>18</v>
      </c>
      <c r="B32" s="44" t="s">
        <v>36</v>
      </c>
      <c r="C32" s="29" t="s">
        <v>653</v>
      </c>
      <c r="D32" s="43">
        <v>245.5</v>
      </c>
      <c r="E32" s="41" t="s">
        <v>36</v>
      </c>
      <c r="F32" s="41" t="s">
        <v>36</v>
      </c>
      <c r="G32" s="43">
        <v>39</v>
      </c>
      <c r="H32" s="41">
        <v>1</v>
      </c>
      <c r="I32" s="41">
        <f t="shared" si="2"/>
        <v>39</v>
      </c>
      <c r="J32" s="41">
        <v>1</v>
      </c>
      <c r="K32" s="41">
        <v>4</v>
      </c>
      <c r="L32" s="43">
        <v>5329.16</v>
      </c>
      <c r="M32" s="43">
        <v>939</v>
      </c>
      <c r="N32" s="39">
        <v>44771</v>
      </c>
      <c r="O32" s="38" t="s">
        <v>68</v>
      </c>
      <c r="P32" s="87"/>
      <c r="Q32" s="58"/>
      <c r="R32" s="34"/>
      <c r="S32" s="57"/>
      <c r="T32" s="57"/>
      <c r="U32" s="34"/>
      <c r="V32" s="34"/>
      <c r="W32" s="58"/>
      <c r="X32" s="7"/>
      <c r="Y32" s="34"/>
      <c r="Z32" s="58"/>
    </row>
    <row r="33" spans="1:29" ht="25.4" customHeight="1">
      <c r="A33" s="37">
        <v>19</v>
      </c>
      <c r="B33" s="66">
        <v>16</v>
      </c>
      <c r="C33" s="29" t="s">
        <v>565</v>
      </c>
      <c r="D33" s="43">
        <v>136</v>
      </c>
      <c r="E33" s="41">
        <v>183</v>
      </c>
      <c r="F33" s="47">
        <f>(D33-E33)/E33</f>
        <v>-0.25683060109289618</v>
      </c>
      <c r="G33" s="43">
        <v>25</v>
      </c>
      <c r="H33" s="41">
        <v>2</v>
      </c>
      <c r="I33" s="41">
        <f t="shared" si="2"/>
        <v>12.5</v>
      </c>
      <c r="J33" s="41">
        <v>1</v>
      </c>
      <c r="K33" s="41" t="s">
        <v>36</v>
      </c>
      <c r="L33" s="43">
        <v>26747.08</v>
      </c>
      <c r="M33" s="43">
        <v>4599</v>
      </c>
      <c r="N33" s="39">
        <v>44680</v>
      </c>
      <c r="O33" s="38" t="s">
        <v>68</v>
      </c>
      <c r="P33" s="56"/>
      <c r="Q33" s="56"/>
      <c r="R33" s="34"/>
      <c r="S33" s="57"/>
      <c r="T33" s="57"/>
      <c r="U33" s="34"/>
      <c r="V33" s="34"/>
      <c r="W33" s="58"/>
      <c r="X33" s="34"/>
      <c r="Y33" s="7"/>
      <c r="Z33" s="58"/>
    </row>
    <row r="34" spans="1:29" ht="25.4" customHeight="1">
      <c r="A34" s="37">
        <v>20</v>
      </c>
      <c r="B34" s="66">
        <v>19</v>
      </c>
      <c r="C34" s="29" t="s">
        <v>596</v>
      </c>
      <c r="D34" s="43">
        <v>72.5</v>
      </c>
      <c r="E34" s="41">
        <v>57.5</v>
      </c>
      <c r="F34" s="47">
        <f>(D34-E34)/E34</f>
        <v>0.2608695652173913</v>
      </c>
      <c r="G34" s="43">
        <v>29</v>
      </c>
      <c r="H34" s="41">
        <v>1</v>
      </c>
      <c r="I34" s="41">
        <f t="shared" si="2"/>
        <v>29</v>
      </c>
      <c r="J34" s="41">
        <v>1</v>
      </c>
      <c r="K34" s="41" t="s">
        <v>36</v>
      </c>
      <c r="L34" s="43">
        <v>36905.82</v>
      </c>
      <c r="M34" s="43">
        <v>9391</v>
      </c>
      <c r="N34" s="39">
        <v>44708</v>
      </c>
      <c r="O34" s="38" t="s">
        <v>68</v>
      </c>
      <c r="P34" s="56"/>
      <c r="Q34" s="56"/>
      <c r="R34" s="34"/>
      <c r="S34" s="57"/>
      <c r="T34" s="57"/>
      <c r="U34" s="34"/>
      <c r="V34" s="34"/>
      <c r="W34" s="58"/>
      <c r="X34" s="34"/>
      <c r="Y34" s="7"/>
      <c r="Z34" s="58"/>
    </row>
    <row r="35" spans="1:29" ht="25.4" customHeight="1">
      <c r="A35" s="14"/>
      <c r="B35" s="14"/>
      <c r="C35" s="28" t="s">
        <v>69</v>
      </c>
      <c r="D35" s="36">
        <f>SUM(D23:D34)</f>
        <v>163337.11999999994</v>
      </c>
      <c r="E35" s="36">
        <f t="shared" ref="E35:G35" si="3">SUM(E23:E34)</f>
        <v>91226.91</v>
      </c>
      <c r="F35" s="67">
        <f>(D35-E35)/E35</f>
        <v>0.79044889276639896</v>
      </c>
      <c r="G35" s="36">
        <f t="shared" si="3"/>
        <v>25395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4" customHeight="1">
      <c r="A37" s="37">
        <v>21</v>
      </c>
      <c r="B37" s="44" t="s">
        <v>36</v>
      </c>
      <c r="C37" s="29" t="s">
        <v>111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3</v>
      </c>
      <c r="I37" s="41">
        <f>G37/H37</f>
        <v>9.3333333333333339</v>
      </c>
      <c r="J37" s="41">
        <v>1</v>
      </c>
      <c r="K37" s="41" t="s">
        <v>36</v>
      </c>
      <c r="L37" s="43">
        <v>318324</v>
      </c>
      <c r="M37" s="43">
        <v>64840</v>
      </c>
      <c r="N37" s="39">
        <v>44554</v>
      </c>
      <c r="O37" s="38" t="s">
        <v>43</v>
      </c>
      <c r="P37" s="87"/>
      <c r="Q37" s="56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4" customHeight="1">
      <c r="A38" s="37">
        <v>22</v>
      </c>
      <c r="B38" s="37">
        <v>18</v>
      </c>
      <c r="C38" s="29" t="s">
        <v>647</v>
      </c>
      <c r="D38" s="43">
        <v>62</v>
      </c>
      <c r="E38" s="41">
        <v>69</v>
      </c>
      <c r="F38" s="47">
        <f>(D38-E38)/E38</f>
        <v>-0.10144927536231885</v>
      </c>
      <c r="G38" s="43">
        <v>13</v>
      </c>
      <c r="H38" s="41" t="s">
        <v>36</v>
      </c>
      <c r="I38" s="41" t="s">
        <v>36</v>
      </c>
      <c r="J38" s="41">
        <v>1</v>
      </c>
      <c r="K38" s="41">
        <v>5</v>
      </c>
      <c r="L38" s="43">
        <v>8712</v>
      </c>
      <c r="M38" s="43">
        <v>1542</v>
      </c>
      <c r="N38" s="39">
        <v>44764</v>
      </c>
      <c r="O38" s="38" t="s">
        <v>65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</row>
    <row r="39" spans="1:29" ht="25.4" customHeight="1">
      <c r="A39" s="37">
        <v>23</v>
      </c>
      <c r="B39" s="44" t="s">
        <v>36</v>
      </c>
      <c r="C39" s="29" t="s">
        <v>292</v>
      </c>
      <c r="D39" s="43">
        <v>57.5</v>
      </c>
      <c r="E39" s="41" t="s">
        <v>36</v>
      </c>
      <c r="F39" s="41" t="s">
        <v>36</v>
      </c>
      <c r="G39" s="43">
        <v>23</v>
      </c>
      <c r="H39" s="41">
        <v>3</v>
      </c>
      <c r="I39" s="41">
        <f>G39/H39</f>
        <v>7.666666666666667</v>
      </c>
      <c r="J39" s="41">
        <v>1</v>
      </c>
      <c r="K39" s="41" t="s">
        <v>36</v>
      </c>
      <c r="L39" s="43">
        <v>47385.65</v>
      </c>
      <c r="M39" s="43">
        <v>10390</v>
      </c>
      <c r="N39" s="39">
        <v>44470</v>
      </c>
      <c r="O39" s="38" t="s">
        <v>48</v>
      </c>
      <c r="P39" s="87"/>
      <c r="Q39" s="56"/>
      <c r="R39" s="34"/>
      <c r="S39" s="57"/>
      <c r="T39" s="57"/>
      <c r="U39" s="34"/>
      <c r="V39" s="34"/>
      <c r="W39" s="58"/>
      <c r="X39" s="7"/>
      <c r="Y39" s="34"/>
      <c r="Z39" s="58"/>
    </row>
    <row r="40" spans="1:29" ht="25.4" customHeight="1">
      <c r="A40" s="37">
        <v>24</v>
      </c>
      <c r="B40" s="41" t="s">
        <v>36</v>
      </c>
      <c r="C40" s="29" t="s">
        <v>77</v>
      </c>
      <c r="D40" s="43">
        <v>30</v>
      </c>
      <c r="E40" s="41" t="s">
        <v>36</v>
      </c>
      <c r="F40" s="41" t="s">
        <v>36</v>
      </c>
      <c r="G40" s="43">
        <v>12</v>
      </c>
      <c r="H40" s="41">
        <v>2</v>
      </c>
      <c r="I40" s="41">
        <f>G40/H40</f>
        <v>6</v>
      </c>
      <c r="J40" s="41">
        <v>1</v>
      </c>
      <c r="K40" s="41" t="s">
        <v>36</v>
      </c>
      <c r="L40" s="43">
        <v>184264</v>
      </c>
      <c r="M40" s="43">
        <v>36597</v>
      </c>
      <c r="N40" s="39">
        <v>44568</v>
      </c>
      <c r="O40" s="38" t="s">
        <v>37</v>
      </c>
      <c r="P40" s="87"/>
      <c r="Q40" s="56"/>
      <c r="R40" s="34"/>
      <c r="S40" s="57"/>
      <c r="T40" s="57"/>
      <c r="U40" s="34"/>
      <c r="V40" s="34"/>
      <c r="W40" s="58"/>
      <c r="X40" s="34"/>
      <c r="Y40" s="7"/>
      <c r="Z40" s="58"/>
    </row>
    <row r="41" spans="1:29" ht="25.4" customHeight="1">
      <c r="A41" s="37">
        <v>25</v>
      </c>
      <c r="B41" s="44" t="s">
        <v>36</v>
      </c>
      <c r="C41" s="29" t="s">
        <v>96</v>
      </c>
      <c r="D41" s="43">
        <v>17.5</v>
      </c>
      <c r="E41" s="41" t="s">
        <v>36</v>
      </c>
      <c r="F41" s="41" t="s">
        <v>36</v>
      </c>
      <c r="G41" s="43">
        <v>7</v>
      </c>
      <c r="H41" s="41">
        <v>2</v>
      </c>
      <c r="I41" s="41">
        <f>G41/H41</f>
        <v>3.5</v>
      </c>
      <c r="J41" s="41">
        <v>1</v>
      </c>
      <c r="K41" s="41" t="s">
        <v>36</v>
      </c>
      <c r="L41" s="43">
        <v>100471.27</v>
      </c>
      <c r="M41" s="43">
        <v>20977</v>
      </c>
      <c r="N41" s="39">
        <v>44603</v>
      </c>
      <c r="O41" s="38" t="s">
        <v>48</v>
      </c>
      <c r="P41" s="35"/>
      <c r="Q41" s="56"/>
      <c r="R41" s="56"/>
      <c r="S41" s="87"/>
      <c r="T41" s="56"/>
      <c r="U41" s="34"/>
      <c r="V41" s="34"/>
      <c r="W41" s="57"/>
      <c r="X41" s="7"/>
      <c r="Y41" s="57"/>
      <c r="Z41" s="34"/>
      <c r="AA41" s="58"/>
      <c r="AB41" s="34"/>
      <c r="AC41" s="58"/>
    </row>
    <row r="42" spans="1:29" ht="25.4" customHeight="1">
      <c r="A42" s="14"/>
      <c r="B42" s="14"/>
      <c r="C42" s="28" t="s">
        <v>276</v>
      </c>
      <c r="D42" s="36">
        <f>SUM(D35:D41)</f>
        <v>163574.11999999994</v>
      </c>
      <c r="E42" s="36">
        <f>SUM(E35:E41)</f>
        <v>91295.91</v>
      </c>
      <c r="F42" s="67">
        <f>(D42-E42)/E42</f>
        <v>0.79169165409490883</v>
      </c>
      <c r="G42" s="36">
        <f>SUM(G35:G41)</f>
        <v>25478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activeCell="A26" sqref="A26:XFD26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2.54296875" style="33" bestFit="1" customWidth="1"/>
    <col min="24" max="24" width="13.1796875" style="33" customWidth="1"/>
    <col min="25" max="25" width="13.7265625" style="33" bestFit="1" customWidth="1"/>
    <col min="26" max="26" width="14.81640625" style="33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666</v>
      </c>
      <c r="E6" s="4" t="s">
        <v>662</v>
      </c>
      <c r="F6" s="174"/>
      <c r="G6" s="4" t="s">
        <v>666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37"/>
      <c r="E9" s="137"/>
      <c r="F9" s="173" t="s">
        <v>18</v>
      </c>
      <c r="G9" s="137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4"/>
      <c r="X9" s="26"/>
      <c r="Y9" s="34"/>
      <c r="Z9" s="35"/>
    </row>
    <row r="10" spans="1:28" ht="20">
      <c r="A10" s="171"/>
      <c r="B10" s="171"/>
      <c r="C10" s="174"/>
      <c r="D10" s="138" t="s">
        <v>667</v>
      </c>
      <c r="E10" s="138" t="s">
        <v>663</v>
      </c>
      <c r="F10" s="174"/>
      <c r="G10" s="138" t="s">
        <v>667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4"/>
      <c r="X10" s="35"/>
      <c r="Y10" s="34"/>
      <c r="Z10" s="35"/>
    </row>
    <row r="11" spans="1:28">
      <c r="A11" s="171"/>
      <c r="B11" s="171"/>
      <c r="C11" s="174"/>
      <c r="D11" s="138" t="s">
        <v>31</v>
      </c>
      <c r="E11" s="4" t="s">
        <v>31</v>
      </c>
      <c r="F11" s="174"/>
      <c r="G11" s="138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5" customHeight="1" thickBot="1">
      <c r="A12" s="171"/>
      <c r="B12" s="172"/>
      <c r="C12" s="175"/>
      <c r="D12" s="139"/>
      <c r="E12" s="5" t="s">
        <v>16</v>
      </c>
      <c r="F12" s="175"/>
      <c r="G12" s="139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4" customHeight="1">
      <c r="A13" s="37">
        <v>1</v>
      </c>
      <c r="B13" s="37">
        <v>2</v>
      </c>
      <c r="C13" s="29" t="s">
        <v>632</v>
      </c>
      <c r="D13" s="43">
        <v>17170.5</v>
      </c>
      <c r="E13" s="41">
        <v>30816.21</v>
      </c>
      <c r="F13" s="47">
        <f>(D13-E13)/E13</f>
        <v>-0.44280948241201623</v>
      </c>
      <c r="G13" s="43">
        <v>3073</v>
      </c>
      <c r="H13" s="41">
        <v>148</v>
      </c>
      <c r="I13" s="41">
        <f t="shared" ref="I13:I22" si="0">G13/H13</f>
        <v>20.763513513513512</v>
      </c>
      <c r="J13" s="41">
        <v>17</v>
      </c>
      <c r="K13" s="41">
        <v>7</v>
      </c>
      <c r="L13" s="43">
        <v>1165067</v>
      </c>
      <c r="M13" s="43">
        <v>214254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4" customHeight="1">
      <c r="A14" s="37">
        <v>2</v>
      </c>
      <c r="B14" s="37">
        <v>1</v>
      </c>
      <c r="C14" s="29" t="s">
        <v>658</v>
      </c>
      <c r="D14" s="43">
        <v>17003.080000000002</v>
      </c>
      <c r="E14" s="41">
        <v>35851.07</v>
      </c>
      <c r="F14" s="47">
        <f>(D14-E14)/E14</f>
        <v>-0.52573019438471424</v>
      </c>
      <c r="G14" s="43">
        <v>2153</v>
      </c>
      <c r="H14" s="41">
        <v>107</v>
      </c>
      <c r="I14" s="41">
        <f t="shared" si="0"/>
        <v>20.121495327102803</v>
      </c>
      <c r="J14" s="41">
        <v>12</v>
      </c>
      <c r="K14" s="41">
        <v>2</v>
      </c>
      <c r="L14" s="43">
        <v>83434.509999999995</v>
      </c>
      <c r="M14" s="43">
        <v>11280</v>
      </c>
      <c r="N14" s="39">
        <v>44778</v>
      </c>
      <c r="O14" s="38" t="s">
        <v>39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670</v>
      </c>
      <c r="D15" s="43">
        <v>13437.56</v>
      </c>
      <c r="E15" s="41" t="s">
        <v>36</v>
      </c>
      <c r="F15" s="41" t="s">
        <v>36</v>
      </c>
      <c r="G15" s="43">
        <v>1942</v>
      </c>
      <c r="H15" s="41">
        <v>112</v>
      </c>
      <c r="I15" s="41">
        <f t="shared" si="0"/>
        <v>17.339285714285715</v>
      </c>
      <c r="J15" s="41">
        <v>18</v>
      </c>
      <c r="K15" s="41">
        <v>1</v>
      </c>
      <c r="L15" s="43">
        <v>13438</v>
      </c>
      <c r="M15" s="43">
        <v>1942</v>
      </c>
      <c r="N15" s="39">
        <v>44785</v>
      </c>
      <c r="O15" s="38" t="s">
        <v>43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4" customHeight="1">
      <c r="A16" s="37">
        <v>4</v>
      </c>
      <c r="B16" s="37">
        <v>3</v>
      </c>
      <c r="C16" s="29" t="s">
        <v>654</v>
      </c>
      <c r="D16" s="43">
        <v>10784.47</v>
      </c>
      <c r="E16" s="41">
        <v>22104.84</v>
      </c>
      <c r="F16" s="47">
        <f>(D16-E16)/E16</f>
        <v>-0.51212177966454409</v>
      </c>
      <c r="G16" s="43">
        <v>2253</v>
      </c>
      <c r="H16" s="41">
        <v>90</v>
      </c>
      <c r="I16" s="41">
        <f t="shared" si="0"/>
        <v>25.033333333333335</v>
      </c>
      <c r="J16" s="41">
        <v>12</v>
      </c>
      <c r="K16" s="41">
        <v>3</v>
      </c>
      <c r="L16" s="43">
        <v>117337.36</v>
      </c>
      <c r="M16" s="43">
        <v>25719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9" ht="25.4" customHeight="1">
      <c r="A17" s="37">
        <v>5</v>
      </c>
      <c r="B17" s="37">
        <v>4</v>
      </c>
      <c r="C17" s="29" t="s">
        <v>655</v>
      </c>
      <c r="D17" s="43">
        <v>7760.22</v>
      </c>
      <c r="E17" s="41">
        <v>12943.3</v>
      </c>
      <c r="F17" s="47">
        <f>(D17-E17)/E17</f>
        <v>-0.40044501788570142</v>
      </c>
      <c r="G17" s="43">
        <v>1081</v>
      </c>
      <c r="H17" s="41">
        <v>46</v>
      </c>
      <c r="I17" s="41">
        <f t="shared" si="0"/>
        <v>23.5</v>
      </c>
      <c r="J17" s="41">
        <v>8</v>
      </c>
      <c r="K17" s="41">
        <v>3</v>
      </c>
      <c r="L17" s="43">
        <v>73372.56</v>
      </c>
      <c r="M17" s="43">
        <v>10982</v>
      </c>
      <c r="N17" s="39">
        <v>44771</v>
      </c>
      <c r="O17" s="38" t="s">
        <v>48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9" ht="25.4" customHeight="1">
      <c r="A18" s="37">
        <v>6</v>
      </c>
      <c r="B18" s="61" t="s">
        <v>34</v>
      </c>
      <c r="C18" s="29" t="s">
        <v>671</v>
      </c>
      <c r="D18" s="43">
        <v>5562.14</v>
      </c>
      <c r="E18" s="41" t="s">
        <v>36</v>
      </c>
      <c r="F18" s="41" t="s">
        <v>36</v>
      </c>
      <c r="G18" s="43">
        <v>1209</v>
      </c>
      <c r="H18" s="41">
        <v>118</v>
      </c>
      <c r="I18" s="41">
        <f t="shared" si="0"/>
        <v>10.245762711864407</v>
      </c>
      <c r="J18" s="41">
        <v>16</v>
      </c>
      <c r="K18" s="41">
        <v>1</v>
      </c>
      <c r="L18" s="43">
        <v>5562</v>
      </c>
      <c r="M18" s="43">
        <v>1209</v>
      </c>
      <c r="N18" s="39">
        <v>44785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34"/>
      <c r="Y18" s="7"/>
      <c r="Z18" s="58"/>
      <c r="AA18" s="7"/>
      <c r="AB18" s="34"/>
    </row>
    <row r="19" spans="1:29" ht="25.4" customHeight="1">
      <c r="A19" s="37">
        <v>7</v>
      </c>
      <c r="B19" s="61">
        <v>6</v>
      </c>
      <c r="C19" s="29" t="s">
        <v>633</v>
      </c>
      <c r="D19" s="43">
        <v>4595.57</v>
      </c>
      <c r="E19" s="41">
        <v>7733.88</v>
      </c>
      <c r="F19" s="47">
        <f>(D19-E19)/E19</f>
        <v>-0.40578726331414511</v>
      </c>
      <c r="G19" s="43">
        <v>653</v>
      </c>
      <c r="H19" s="41">
        <v>41</v>
      </c>
      <c r="I19" s="41">
        <f t="shared" si="0"/>
        <v>15.926829268292684</v>
      </c>
      <c r="J19" s="41">
        <v>8</v>
      </c>
      <c r="K19" s="41">
        <v>6</v>
      </c>
      <c r="L19" s="43">
        <v>356656</v>
      </c>
      <c r="M19" s="43">
        <v>50253</v>
      </c>
      <c r="N19" s="39">
        <v>44750</v>
      </c>
      <c r="O19" s="38" t="s">
        <v>41</v>
      </c>
      <c r="P19" s="87"/>
      <c r="Q19" s="56"/>
      <c r="R19" s="34"/>
      <c r="S19" s="57"/>
      <c r="T19" s="57"/>
      <c r="U19" s="7"/>
      <c r="V19" s="34"/>
      <c r="W19" s="58"/>
      <c r="X19" s="34"/>
      <c r="Y19" s="34"/>
      <c r="Z19" s="58"/>
      <c r="AA19" s="7"/>
      <c r="AB19" s="34"/>
    </row>
    <row r="20" spans="1:29" ht="25.4" customHeight="1">
      <c r="A20" s="37">
        <v>8</v>
      </c>
      <c r="B20" s="37">
        <v>7</v>
      </c>
      <c r="C20" s="29" t="s">
        <v>656</v>
      </c>
      <c r="D20" s="43">
        <v>4341</v>
      </c>
      <c r="E20" s="41">
        <v>7412</v>
      </c>
      <c r="F20" s="47">
        <f>(D20-E20)/E20</f>
        <v>-0.414328116567728</v>
      </c>
      <c r="G20" s="43">
        <v>622</v>
      </c>
      <c r="H20" s="41">
        <v>80</v>
      </c>
      <c r="I20" s="41">
        <f t="shared" si="0"/>
        <v>7.7750000000000004</v>
      </c>
      <c r="J20" s="41">
        <v>16</v>
      </c>
      <c r="K20" s="41">
        <v>3</v>
      </c>
      <c r="L20" s="43">
        <v>46128</v>
      </c>
      <c r="M20" s="43">
        <v>7142</v>
      </c>
      <c r="N20" s="39">
        <v>44771</v>
      </c>
      <c r="O20" s="38" t="s">
        <v>657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9" ht="25.4" customHeight="1">
      <c r="A21" s="37">
        <v>9</v>
      </c>
      <c r="B21" s="37">
        <v>10</v>
      </c>
      <c r="C21" s="29" t="s">
        <v>597</v>
      </c>
      <c r="D21" s="43">
        <v>3472.96</v>
      </c>
      <c r="E21" s="41">
        <v>5226.3500000000004</v>
      </c>
      <c r="F21" s="47">
        <f>(D21-E21)/E21</f>
        <v>-0.33549035177513947</v>
      </c>
      <c r="G21" s="43">
        <v>489</v>
      </c>
      <c r="H21" s="41">
        <v>20</v>
      </c>
      <c r="I21" s="41">
        <f t="shared" si="0"/>
        <v>24.45</v>
      </c>
      <c r="J21" s="41">
        <v>5</v>
      </c>
      <c r="K21" s="41">
        <v>12</v>
      </c>
      <c r="L21" s="43">
        <v>340727</v>
      </c>
      <c r="M21" s="43">
        <v>50781</v>
      </c>
      <c r="N21" s="39">
        <v>44708</v>
      </c>
      <c r="O21" s="38" t="s">
        <v>37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</row>
    <row r="22" spans="1:29" ht="25.4" customHeight="1">
      <c r="A22" s="37">
        <v>10</v>
      </c>
      <c r="B22" s="37">
        <v>8</v>
      </c>
      <c r="C22" s="29" t="s">
        <v>626</v>
      </c>
      <c r="D22" s="43">
        <v>3037.91</v>
      </c>
      <c r="E22" s="41">
        <v>5760.5</v>
      </c>
      <c r="F22" s="47">
        <f>(D22-E22)/E22</f>
        <v>-0.47263084801666527</v>
      </c>
      <c r="G22" s="43">
        <v>439</v>
      </c>
      <c r="H22" s="41">
        <v>28</v>
      </c>
      <c r="I22" s="41">
        <f t="shared" si="0"/>
        <v>15.678571428571429</v>
      </c>
      <c r="J22" s="41">
        <v>6</v>
      </c>
      <c r="K22" s="41">
        <v>8</v>
      </c>
      <c r="L22" s="43">
        <v>233369.98</v>
      </c>
      <c r="M22" s="43">
        <v>35847</v>
      </c>
      <c r="N22" s="39">
        <v>44736</v>
      </c>
      <c r="O22" s="38" t="s">
        <v>45</v>
      </c>
      <c r="P22" s="87"/>
      <c r="Q22" s="58"/>
      <c r="R22" s="34"/>
      <c r="S22" s="57"/>
      <c r="T22" s="57"/>
      <c r="U22" s="34"/>
      <c r="V22" s="34"/>
      <c r="W22" s="58"/>
      <c r="X22" s="7"/>
      <c r="Y22" s="34"/>
      <c r="Z22" s="58"/>
    </row>
    <row r="23" spans="1:29" ht="25.4" customHeight="1">
      <c r="A23" s="14"/>
      <c r="B23" s="14"/>
      <c r="C23" s="28" t="s">
        <v>53</v>
      </c>
      <c r="D23" s="36">
        <f>SUM(D13:D22)</f>
        <v>87165.410000000018</v>
      </c>
      <c r="E23" s="36">
        <v>141019.66</v>
      </c>
      <c r="F23" s="67">
        <f>(D23-E23)/E23</f>
        <v>-0.38189178728696399</v>
      </c>
      <c r="G23" s="36">
        <f t="shared" ref="G23" si="1">SUM(G13:G22)</f>
        <v>13914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9" ht="25.4" customHeight="1">
      <c r="A25" s="37">
        <v>11</v>
      </c>
      <c r="B25" s="37">
        <v>5</v>
      </c>
      <c r="C25" s="29" t="s">
        <v>623</v>
      </c>
      <c r="D25" s="43">
        <v>2303.85</v>
      </c>
      <c r="E25" s="41">
        <v>7935.59</v>
      </c>
      <c r="F25" s="47">
        <f>(D25-E25)/E25</f>
        <v>-0.70968132174167264</v>
      </c>
      <c r="G25" s="43">
        <v>323</v>
      </c>
      <c r="H25" s="41">
        <v>17</v>
      </c>
      <c r="I25" s="41">
        <f t="shared" ref="I25:I31" si="2">G25/H25</f>
        <v>19</v>
      </c>
      <c r="J25" s="41">
        <v>4</v>
      </c>
      <c r="K25" s="41">
        <v>8</v>
      </c>
      <c r="L25" s="43">
        <v>304570.67</v>
      </c>
      <c r="M25" s="43">
        <v>47324</v>
      </c>
      <c r="N25" s="39">
        <v>44736</v>
      </c>
      <c r="O25" s="38" t="s">
        <v>624</v>
      </c>
      <c r="P25" s="56"/>
      <c r="Q25" s="56"/>
      <c r="R25" s="34"/>
      <c r="S25" s="57"/>
      <c r="T25" s="57"/>
      <c r="U25" s="34"/>
      <c r="V25" s="34"/>
      <c r="W25" s="58"/>
      <c r="X25" s="34"/>
      <c r="Y25" s="7"/>
      <c r="Z25" s="58"/>
    </row>
    <row r="26" spans="1:29" ht="25.4" customHeight="1">
      <c r="A26" s="37">
        <v>12</v>
      </c>
      <c r="B26" s="37" t="s">
        <v>34</v>
      </c>
      <c r="C26" s="29" t="s">
        <v>672</v>
      </c>
      <c r="D26" s="43">
        <v>1968.68</v>
      </c>
      <c r="E26" s="41" t="s">
        <v>36</v>
      </c>
      <c r="F26" s="41" t="s">
        <v>36</v>
      </c>
      <c r="G26" s="43">
        <v>314</v>
      </c>
      <c r="H26" s="41">
        <v>18</v>
      </c>
      <c r="I26" s="41">
        <f t="shared" si="2"/>
        <v>17.444444444444443</v>
      </c>
      <c r="J26" s="41">
        <v>8</v>
      </c>
      <c r="K26" s="41">
        <v>1</v>
      </c>
      <c r="L26" s="43">
        <v>1968.68</v>
      </c>
      <c r="M26" s="43">
        <v>314</v>
      </c>
      <c r="N26" s="39">
        <v>44785</v>
      </c>
      <c r="O26" s="38" t="s">
        <v>91</v>
      </c>
      <c r="P26" s="56"/>
      <c r="Q26" s="56"/>
      <c r="R26" s="34"/>
      <c r="S26" s="57"/>
      <c r="T26" s="57"/>
      <c r="U26" s="34"/>
      <c r="V26" s="34"/>
      <c r="W26" s="58"/>
      <c r="X26" s="34"/>
      <c r="Y26" s="7"/>
      <c r="Z26" s="58"/>
    </row>
    <row r="27" spans="1:29" ht="25.4" customHeight="1">
      <c r="A27" s="37">
        <v>13</v>
      </c>
      <c r="B27" s="37">
        <v>9</v>
      </c>
      <c r="C27" s="29" t="s">
        <v>659</v>
      </c>
      <c r="D27" s="43">
        <v>1517.15</v>
      </c>
      <c r="E27" s="41">
        <v>5235.92</v>
      </c>
      <c r="F27" s="47">
        <f>(D27-E27)/E27</f>
        <v>-0.71024194410915364</v>
      </c>
      <c r="G27" s="43">
        <v>327</v>
      </c>
      <c r="H27" s="41">
        <v>16</v>
      </c>
      <c r="I27" s="41">
        <f t="shared" si="2"/>
        <v>20.4375</v>
      </c>
      <c r="J27" s="41">
        <v>8</v>
      </c>
      <c r="K27" s="41">
        <v>2</v>
      </c>
      <c r="L27" s="43">
        <v>11128.15</v>
      </c>
      <c r="M27" s="43">
        <v>2468</v>
      </c>
      <c r="N27" s="39">
        <v>44778</v>
      </c>
      <c r="O27" s="38" t="s">
        <v>660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9" ht="25.4" customHeight="1">
      <c r="A28" s="37">
        <v>14</v>
      </c>
      <c r="B28" s="44" t="s">
        <v>36</v>
      </c>
      <c r="C28" s="29" t="s">
        <v>598</v>
      </c>
      <c r="D28" s="43">
        <v>945</v>
      </c>
      <c r="E28" s="41" t="s">
        <v>36</v>
      </c>
      <c r="F28" s="41" t="s">
        <v>36</v>
      </c>
      <c r="G28" s="43">
        <v>193</v>
      </c>
      <c r="H28" s="41">
        <v>14</v>
      </c>
      <c r="I28" s="41">
        <f t="shared" si="2"/>
        <v>13.785714285714286</v>
      </c>
      <c r="J28" s="41">
        <v>4</v>
      </c>
      <c r="K28" s="41" t="s">
        <v>36</v>
      </c>
      <c r="L28" s="43">
        <v>9625.15</v>
      </c>
      <c r="M28" s="43">
        <v>1667</v>
      </c>
      <c r="N28" s="39">
        <v>44708</v>
      </c>
      <c r="O28" s="38" t="s">
        <v>91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9" ht="25.4" customHeight="1">
      <c r="A29" s="37">
        <v>15</v>
      </c>
      <c r="B29" s="37">
        <v>11</v>
      </c>
      <c r="C29" s="29" t="s">
        <v>627</v>
      </c>
      <c r="D29" s="43">
        <v>223.71</v>
      </c>
      <c r="E29" s="41">
        <v>1027.5</v>
      </c>
      <c r="F29" s="47">
        <f>(D29-E29)/E29</f>
        <v>-0.78227737226277372</v>
      </c>
      <c r="G29" s="43">
        <v>30</v>
      </c>
      <c r="H29" s="41">
        <v>4</v>
      </c>
      <c r="I29" s="41">
        <f t="shared" si="2"/>
        <v>7.5</v>
      </c>
      <c r="J29" s="41">
        <v>2</v>
      </c>
      <c r="K29" s="41">
        <v>8</v>
      </c>
      <c r="L29" s="43">
        <v>89631</v>
      </c>
      <c r="M29" s="43">
        <v>13597</v>
      </c>
      <c r="N29" s="39">
        <v>44736</v>
      </c>
      <c r="O29" s="38" t="s">
        <v>43</v>
      </c>
      <c r="P29" s="87"/>
      <c r="Q29" s="56"/>
      <c r="R29" s="34"/>
      <c r="S29" s="34"/>
      <c r="T29" s="57"/>
      <c r="U29" s="34"/>
      <c r="V29" s="34"/>
      <c r="W29" s="58"/>
      <c r="X29" s="7"/>
      <c r="Y29" s="34"/>
      <c r="Z29" s="58"/>
    </row>
    <row r="30" spans="1:29" ht="25.4" customHeight="1">
      <c r="A30" s="37">
        <v>16</v>
      </c>
      <c r="B30" s="66">
        <v>17</v>
      </c>
      <c r="C30" s="29" t="s">
        <v>565</v>
      </c>
      <c r="D30" s="43">
        <v>183</v>
      </c>
      <c r="E30" s="41">
        <v>104.4</v>
      </c>
      <c r="F30" s="47">
        <f>(D30-E30)/E30</f>
        <v>0.75287356321839072</v>
      </c>
      <c r="G30" s="43">
        <v>43</v>
      </c>
      <c r="H30" s="41">
        <v>3</v>
      </c>
      <c r="I30" s="41">
        <f t="shared" si="2"/>
        <v>14.333333333333334</v>
      </c>
      <c r="J30" s="41">
        <v>3</v>
      </c>
      <c r="K30" s="41" t="s">
        <v>36</v>
      </c>
      <c r="L30" s="43">
        <v>26503.08</v>
      </c>
      <c r="M30" s="43">
        <v>4550</v>
      </c>
      <c r="N30" s="39">
        <v>44680</v>
      </c>
      <c r="O30" s="38" t="s">
        <v>68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</row>
    <row r="31" spans="1:29" ht="25.4" customHeight="1">
      <c r="A31" s="37">
        <v>17</v>
      </c>
      <c r="B31" s="66">
        <v>22</v>
      </c>
      <c r="C31" s="29" t="s">
        <v>213</v>
      </c>
      <c r="D31" s="43">
        <v>71</v>
      </c>
      <c r="E31" s="41">
        <v>64</v>
      </c>
      <c r="F31" s="47">
        <f>(D31-E31)/E31</f>
        <v>0.109375</v>
      </c>
      <c r="G31" s="43">
        <v>19</v>
      </c>
      <c r="H31" s="41">
        <v>1</v>
      </c>
      <c r="I31" s="41">
        <f t="shared" si="2"/>
        <v>19</v>
      </c>
      <c r="J31" s="41">
        <v>1</v>
      </c>
      <c r="K31" s="41" t="s">
        <v>36</v>
      </c>
      <c r="L31" s="43">
        <v>450935.45</v>
      </c>
      <c r="M31" s="43">
        <v>67596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</row>
    <row r="32" spans="1:29" ht="25.4" customHeight="1">
      <c r="A32" s="37">
        <v>18</v>
      </c>
      <c r="B32" s="61">
        <v>16</v>
      </c>
      <c r="C32" s="29" t="s">
        <v>647</v>
      </c>
      <c r="D32" s="43">
        <v>69</v>
      </c>
      <c r="E32" s="41">
        <v>140</v>
      </c>
      <c r="F32" s="47">
        <f>(D32-E32)/E32</f>
        <v>-0.50714285714285712</v>
      </c>
      <c r="G32" s="43">
        <v>16</v>
      </c>
      <c r="H32" s="41" t="s">
        <v>36</v>
      </c>
      <c r="I32" s="41" t="s">
        <v>36</v>
      </c>
      <c r="J32" s="41">
        <v>2</v>
      </c>
      <c r="K32" s="41">
        <v>4</v>
      </c>
      <c r="L32" s="43">
        <v>8479</v>
      </c>
      <c r="M32" s="43">
        <v>1495</v>
      </c>
      <c r="N32" s="39">
        <v>44764</v>
      </c>
      <c r="O32" s="38" t="s">
        <v>65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4" customHeight="1">
      <c r="A33" s="37">
        <v>19</v>
      </c>
      <c r="B33" s="41" t="s">
        <v>36</v>
      </c>
      <c r="C33" s="29" t="s">
        <v>596</v>
      </c>
      <c r="D33" s="43">
        <v>57.5</v>
      </c>
      <c r="E33" s="41" t="s">
        <v>36</v>
      </c>
      <c r="F33" s="41" t="s">
        <v>36</v>
      </c>
      <c r="G33" s="43">
        <v>23</v>
      </c>
      <c r="H33" s="41">
        <v>2</v>
      </c>
      <c r="I33" s="41">
        <f>G33/H33</f>
        <v>11.5</v>
      </c>
      <c r="J33" s="41">
        <v>1</v>
      </c>
      <c r="K33" s="41" t="s">
        <v>36</v>
      </c>
      <c r="L33" s="43">
        <v>36720.82</v>
      </c>
      <c r="M33" s="43">
        <v>9317</v>
      </c>
      <c r="N33" s="39">
        <v>44708</v>
      </c>
      <c r="O33" s="38" t="s">
        <v>68</v>
      </c>
      <c r="P33" s="75"/>
      <c r="Q33" s="74"/>
      <c r="S33" s="57"/>
      <c r="T33" s="57"/>
      <c r="U33" s="57"/>
      <c r="V33" s="7"/>
      <c r="W33" s="34"/>
      <c r="X33" s="57"/>
      <c r="Y33" s="58"/>
      <c r="Z33" s="34"/>
    </row>
    <row r="34" spans="1:29" ht="25.4" customHeight="1">
      <c r="A34" s="37">
        <v>20</v>
      </c>
      <c r="B34" s="41" t="s">
        <v>36</v>
      </c>
      <c r="C34" s="29" t="s">
        <v>227</v>
      </c>
      <c r="D34" s="43">
        <v>45</v>
      </c>
      <c r="E34" s="41" t="s">
        <v>36</v>
      </c>
      <c r="F34" s="41" t="s">
        <v>36</v>
      </c>
      <c r="G34" s="43">
        <v>18</v>
      </c>
      <c r="H34" s="41">
        <v>3</v>
      </c>
      <c r="I34" s="41">
        <f>G34/H34</f>
        <v>6</v>
      </c>
      <c r="J34" s="41">
        <v>1</v>
      </c>
      <c r="K34" s="41" t="s">
        <v>36</v>
      </c>
      <c r="L34" s="43">
        <v>19624.79</v>
      </c>
      <c r="M34" s="43">
        <v>4324</v>
      </c>
      <c r="N34" s="39">
        <v>44533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9" ht="25.4" customHeight="1">
      <c r="A35" s="14"/>
      <c r="B35" s="14"/>
      <c r="C35" s="28" t="s">
        <v>69</v>
      </c>
      <c r="D35" s="36">
        <f>SUM(D23:D34)</f>
        <v>94549.300000000017</v>
      </c>
      <c r="E35" s="36">
        <v>143617.94</v>
      </c>
      <c r="F35" s="67">
        <f t="shared" ref="F35" si="3">(D35-E35)/E35</f>
        <v>-0.34166093734529257</v>
      </c>
      <c r="G35" s="36">
        <f t="shared" ref="G35" si="4">SUM(G23:G34)</f>
        <v>15220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4" customHeight="1">
      <c r="A37" s="37">
        <v>21</v>
      </c>
      <c r="B37" s="44" t="s">
        <v>36</v>
      </c>
      <c r="C37" s="29" t="s">
        <v>381</v>
      </c>
      <c r="D37" s="43">
        <v>38</v>
      </c>
      <c r="E37" s="41" t="s">
        <v>36</v>
      </c>
      <c r="F37" s="41" t="s">
        <v>36</v>
      </c>
      <c r="G37" s="43">
        <v>15</v>
      </c>
      <c r="H37" s="41">
        <v>3</v>
      </c>
      <c r="I37" s="41">
        <f>G37/H37</f>
        <v>5</v>
      </c>
      <c r="J37" s="41">
        <v>1</v>
      </c>
      <c r="K37" s="41" t="s">
        <v>36</v>
      </c>
      <c r="L37" s="43">
        <v>27411.040000000001</v>
      </c>
      <c r="M37" s="43">
        <v>6763</v>
      </c>
      <c r="N37" s="39">
        <v>44414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34"/>
      <c r="AB37" s="58"/>
      <c r="AC37" s="58"/>
    </row>
    <row r="38" spans="1:29" ht="25.4" customHeight="1">
      <c r="A38" s="37">
        <v>22</v>
      </c>
      <c r="B38" s="44" t="s">
        <v>36</v>
      </c>
      <c r="C38" s="29" t="s">
        <v>99</v>
      </c>
      <c r="D38" s="43">
        <v>25</v>
      </c>
      <c r="E38" s="41" t="s">
        <v>36</v>
      </c>
      <c r="F38" s="41" t="s">
        <v>36</v>
      </c>
      <c r="G38" s="43">
        <v>10</v>
      </c>
      <c r="H38" s="41">
        <v>2</v>
      </c>
      <c r="I38" s="41">
        <f>G38/H38</f>
        <v>5</v>
      </c>
      <c r="J38" s="41">
        <v>1</v>
      </c>
      <c r="K38" s="41" t="s">
        <v>36</v>
      </c>
      <c r="L38" s="43">
        <v>37252</v>
      </c>
      <c r="M38" s="43">
        <v>7484</v>
      </c>
      <c r="N38" s="39">
        <v>44589</v>
      </c>
      <c r="O38" s="38" t="s">
        <v>50</v>
      </c>
      <c r="P38" s="87"/>
      <c r="Q38" s="56"/>
      <c r="R38" s="34"/>
      <c r="S38" s="57"/>
      <c r="T38" s="57"/>
      <c r="U38" s="34"/>
      <c r="V38" s="34"/>
      <c r="W38" s="7"/>
      <c r="X38" s="34"/>
      <c r="Y38" s="58"/>
      <c r="Z38" s="58"/>
    </row>
    <row r="39" spans="1:29" ht="25.4" customHeight="1">
      <c r="A39" s="37">
        <v>23</v>
      </c>
      <c r="B39" s="44" t="s">
        <v>36</v>
      </c>
      <c r="C39" s="29" t="s">
        <v>435</v>
      </c>
      <c r="D39" s="43">
        <v>18</v>
      </c>
      <c r="E39" s="41" t="s">
        <v>36</v>
      </c>
      <c r="F39" s="41" t="s">
        <v>36</v>
      </c>
      <c r="G39" s="43">
        <v>7</v>
      </c>
      <c r="H39" s="41">
        <v>2</v>
      </c>
      <c r="I39" s="41">
        <f>G39/H39</f>
        <v>3.5</v>
      </c>
      <c r="J39" s="41">
        <v>1</v>
      </c>
      <c r="K39" s="41" t="s">
        <v>36</v>
      </c>
      <c r="L39" s="43">
        <v>7484.14</v>
      </c>
      <c r="M39" s="43">
        <v>2083</v>
      </c>
      <c r="N39" s="39">
        <v>44386</v>
      </c>
      <c r="O39" s="38" t="s">
        <v>48</v>
      </c>
      <c r="P39" s="35"/>
      <c r="Q39" s="56"/>
      <c r="R39" s="56"/>
      <c r="S39" s="56"/>
      <c r="T39" s="56"/>
      <c r="U39" s="57"/>
      <c r="V39" s="57"/>
      <c r="W39" s="57"/>
      <c r="X39" s="34"/>
      <c r="Y39" s="58"/>
      <c r="Z39" s="7"/>
      <c r="AA39" s="34"/>
      <c r="AB39" s="58"/>
    </row>
    <row r="40" spans="1:29" ht="25.4" customHeight="1">
      <c r="A40" s="37">
        <v>24</v>
      </c>
      <c r="B40" s="44" t="s">
        <v>36</v>
      </c>
      <c r="C40" s="29" t="s">
        <v>614</v>
      </c>
      <c r="D40" s="43">
        <v>7</v>
      </c>
      <c r="E40" s="41" t="s">
        <v>36</v>
      </c>
      <c r="F40" s="41" t="s">
        <v>36</v>
      </c>
      <c r="G40" s="43">
        <v>2</v>
      </c>
      <c r="H40" s="41">
        <v>1</v>
      </c>
      <c r="I40" s="41">
        <f>G40/H40</f>
        <v>2</v>
      </c>
      <c r="J40" s="41">
        <v>1</v>
      </c>
      <c r="K40" s="41" t="s">
        <v>36</v>
      </c>
      <c r="L40" s="43">
        <v>14485.35</v>
      </c>
      <c r="M40" s="43">
        <v>2668</v>
      </c>
      <c r="N40" s="39">
        <v>44729</v>
      </c>
      <c r="O40" s="38" t="s">
        <v>68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34"/>
      <c r="AB40" s="58"/>
      <c r="AC40" s="58"/>
    </row>
    <row r="41" spans="1:29" ht="25.4" customHeight="1">
      <c r="A41" s="14"/>
      <c r="B41" s="14"/>
      <c r="C41" s="28" t="s">
        <v>294</v>
      </c>
      <c r="D41" s="36">
        <f>SUM(D35:D40)</f>
        <v>94637.300000000017</v>
      </c>
      <c r="E41" s="36">
        <v>143817.94</v>
      </c>
      <c r="F41" s="67">
        <f>(D41-E41)/E41</f>
        <v>-0.34196456992778496</v>
      </c>
      <c r="G41" s="36">
        <f>SUM(G35:G40)</f>
        <v>15254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A37" sqref="A37:XFD3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1796875" style="33" customWidth="1"/>
    <col min="24" max="24" width="12.54296875" style="33" bestFit="1" customWidth="1"/>
    <col min="25" max="25" width="13.7265625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662</v>
      </c>
      <c r="E6" s="4" t="s">
        <v>649</v>
      </c>
      <c r="F6" s="174"/>
      <c r="G6" s="4" t="s">
        <v>662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6" ht="15" customHeight="1">
      <c r="A9" s="170"/>
      <c r="B9" s="170"/>
      <c r="C9" s="173" t="s">
        <v>17</v>
      </c>
      <c r="D9" s="134"/>
      <c r="E9" s="134"/>
      <c r="F9" s="173" t="s">
        <v>18</v>
      </c>
      <c r="G9" s="134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26"/>
      <c r="X9" s="34"/>
      <c r="Y9" s="34"/>
      <c r="Z9" s="35"/>
    </row>
    <row r="10" spans="1:26">
      <c r="A10" s="171"/>
      <c r="B10" s="171"/>
      <c r="C10" s="174"/>
      <c r="D10" s="135" t="s">
        <v>663</v>
      </c>
      <c r="E10" s="135" t="s">
        <v>650</v>
      </c>
      <c r="F10" s="174"/>
      <c r="G10" s="135" t="s">
        <v>663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5"/>
      <c r="X10" s="34"/>
      <c r="Y10" s="34"/>
      <c r="Z10" s="35"/>
    </row>
    <row r="11" spans="1:26">
      <c r="A11" s="171"/>
      <c r="B11" s="171"/>
      <c r="C11" s="174"/>
      <c r="D11" s="135" t="s">
        <v>31</v>
      </c>
      <c r="E11" s="4" t="s">
        <v>31</v>
      </c>
      <c r="F11" s="174"/>
      <c r="G11" s="135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7"/>
      <c r="X11" s="26"/>
      <c r="Y11" s="34"/>
      <c r="Z11" s="35"/>
    </row>
    <row r="12" spans="1:26" ht="15.65" customHeight="1" thickBot="1">
      <c r="A12" s="171"/>
      <c r="B12" s="172"/>
      <c r="C12" s="175"/>
      <c r="D12" s="136"/>
      <c r="E12" s="5" t="s">
        <v>16</v>
      </c>
      <c r="F12" s="175"/>
      <c r="G12" s="136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7"/>
      <c r="X12" s="26"/>
      <c r="Y12" s="57"/>
      <c r="Z12" s="58"/>
    </row>
    <row r="13" spans="1:26" ht="25.4" customHeight="1">
      <c r="A13" s="37">
        <v>1</v>
      </c>
      <c r="B13" s="63" t="s">
        <v>34</v>
      </c>
      <c r="C13" s="29" t="s">
        <v>658</v>
      </c>
      <c r="D13" s="43">
        <v>35851.07</v>
      </c>
      <c r="E13" s="41" t="s">
        <v>36</v>
      </c>
      <c r="F13" s="41" t="s">
        <v>36</v>
      </c>
      <c r="G13" s="43">
        <v>4586</v>
      </c>
      <c r="H13" s="41">
        <v>133</v>
      </c>
      <c r="I13" s="41">
        <f t="shared" ref="I13:I22" si="0">G13/H13</f>
        <v>34.481203007518801</v>
      </c>
      <c r="J13" s="41">
        <v>16</v>
      </c>
      <c r="K13" s="41">
        <v>1</v>
      </c>
      <c r="L13" s="43">
        <v>43093.89</v>
      </c>
      <c r="M13" s="43">
        <v>5638</v>
      </c>
      <c r="N13" s="39">
        <v>44778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4" customHeight="1">
      <c r="A14" s="37">
        <v>2</v>
      </c>
      <c r="B14" s="37">
        <v>1</v>
      </c>
      <c r="C14" s="29" t="s">
        <v>632</v>
      </c>
      <c r="D14" s="43">
        <v>30816.21</v>
      </c>
      <c r="E14" s="41">
        <v>37718.339999999997</v>
      </c>
      <c r="F14" s="47">
        <f t="shared" ref="F14:F20" si="1">(D14-E14)/E14</f>
        <v>-0.18299135115702331</v>
      </c>
      <c r="G14" s="43">
        <v>5561</v>
      </c>
      <c r="H14" s="41">
        <v>159</v>
      </c>
      <c r="I14" s="41">
        <f t="shared" si="0"/>
        <v>34.974842767295598</v>
      </c>
      <c r="J14" s="41">
        <v>20</v>
      </c>
      <c r="K14" s="41">
        <v>6</v>
      </c>
      <c r="L14" s="43">
        <v>1121237</v>
      </c>
      <c r="M14" s="43">
        <v>205599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7"/>
      <c r="X14" s="58"/>
      <c r="Y14" s="34"/>
      <c r="Z14" s="58"/>
    </row>
    <row r="15" spans="1:26" ht="25.4" customHeight="1">
      <c r="A15" s="37">
        <v>3</v>
      </c>
      <c r="B15" s="37">
        <v>2</v>
      </c>
      <c r="C15" s="29" t="s">
        <v>654</v>
      </c>
      <c r="D15" s="43">
        <v>22104.84</v>
      </c>
      <c r="E15" s="41">
        <v>34233.18</v>
      </c>
      <c r="F15" s="47">
        <f t="shared" si="1"/>
        <v>-0.35428610488420881</v>
      </c>
      <c r="G15" s="43">
        <v>4562</v>
      </c>
      <c r="H15" s="41">
        <v>127</v>
      </c>
      <c r="I15" s="41">
        <f t="shared" si="0"/>
        <v>35.921259842519682</v>
      </c>
      <c r="J15" s="41">
        <v>16</v>
      </c>
      <c r="K15" s="41">
        <v>2</v>
      </c>
      <c r="L15" s="43">
        <v>86865.29</v>
      </c>
      <c r="M15" s="43">
        <v>18789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7"/>
      <c r="X15" s="58"/>
      <c r="Y15" s="34"/>
      <c r="Z15" s="58"/>
    </row>
    <row r="16" spans="1:26" ht="25.4" customHeight="1">
      <c r="A16" s="37">
        <v>4</v>
      </c>
      <c r="B16" s="37">
        <v>3</v>
      </c>
      <c r="C16" s="29" t="s">
        <v>655</v>
      </c>
      <c r="D16" s="43">
        <v>12943.3</v>
      </c>
      <c r="E16" s="41">
        <v>21915.78</v>
      </c>
      <c r="F16" s="47">
        <f t="shared" si="1"/>
        <v>-0.40940728552668443</v>
      </c>
      <c r="G16" s="43">
        <v>1775</v>
      </c>
      <c r="H16" s="41">
        <v>80</v>
      </c>
      <c r="I16" s="41">
        <f t="shared" si="0"/>
        <v>22.1875</v>
      </c>
      <c r="J16" s="41">
        <v>11</v>
      </c>
      <c r="K16" s="41">
        <v>2</v>
      </c>
      <c r="L16" s="43">
        <v>51795.75</v>
      </c>
      <c r="M16" s="43">
        <v>7590</v>
      </c>
      <c r="N16" s="39">
        <v>44771</v>
      </c>
      <c r="O16" s="38" t="s">
        <v>48</v>
      </c>
      <c r="P16" s="87"/>
      <c r="Q16" s="56"/>
      <c r="R16" s="34"/>
      <c r="S16" s="57"/>
      <c r="T16" s="57"/>
      <c r="U16" s="34"/>
      <c r="V16" s="34"/>
      <c r="W16" s="7"/>
      <c r="X16" s="58"/>
      <c r="Y16" s="34"/>
      <c r="Z16" s="58"/>
    </row>
    <row r="17" spans="1:28" ht="25.4" customHeight="1">
      <c r="A17" s="37">
        <v>5</v>
      </c>
      <c r="B17" s="37">
        <v>6</v>
      </c>
      <c r="C17" s="29" t="s">
        <v>623</v>
      </c>
      <c r="D17" s="43">
        <v>7935.59</v>
      </c>
      <c r="E17" s="41">
        <v>9026.7099999999991</v>
      </c>
      <c r="F17" s="47">
        <f t="shared" si="1"/>
        <v>-0.1208768200152657</v>
      </c>
      <c r="G17" s="43">
        <v>1182</v>
      </c>
      <c r="H17" s="41">
        <v>56</v>
      </c>
      <c r="I17" s="41">
        <f t="shared" si="0"/>
        <v>21.107142857142858</v>
      </c>
      <c r="J17" s="41">
        <v>8</v>
      </c>
      <c r="K17" s="41">
        <v>7</v>
      </c>
      <c r="L17" s="43">
        <v>295672.13</v>
      </c>
      <c r="M17" s="43">
        <v>45878</v>
      </c>
      <c r="N17" s="39">
        <v>44736</v>
      </c>
      <c r="O17" s="38" t="s">
        <v>624</v>
      </c>
      <c r="P17" s="87"/>
      <c r="Q17" s="56"/>
      <c r="R17" s="34"/>
      <c r="S17" s="57"/>
      <c r="T17" s="57"/>
      <c r="U17" s="34"/>
      <c r="V17" s="34"/>
      <c r="W17" s="7"/>
      <c r="X17" s="58"/>
      <c r="Y17" s="34"/>
      <c r="Z17" s="58"/>
    </row>
    <row r="18" spans="1:28" ht="25.4" customHeight="1">
      <c r="A18" s="37">
        <v>6</v>
      </c>
      <c r="B18" s="37">
        <v>5</v>
      </c>
      <c r="C18" s="29" t="s">
        <v>633</v>
      </c>
      <c r="D18" s="43">
        <v>7733.88</v>
      </c>
      <c r="E18" s="41">
        <v>12533.7</v>
      </c>
      <c r="F18" s="47">
        <f t="shared" si="1"/>
        <v>-0.38295315828526294</v>
      </c>
      <c r="G18" s="43">
        <v>1144</v>
      </c>
      <c r="H18" s="41">
        <v>50</v>
      </c>
      <c r="I18" s="41">
        <f t="shared" si="0"/>
        <v>22.88</v>
      </c>
      <c r="J18" s="41">
        <v>9</v>
      </c>
      <c r="K18" s="41">
        <v>5</v>
      </c>
      <c r="L18" s="43">
        <v>345635</v>
      </c>
      <c r="M18" s="43">
        <v>48365</v>
      </c>
      <c r="N18" s="39">
        <v>44750</v>
      </c>
      <c r="O18" s="38" t="s">
        <v>41</v>
      </c>
      <c r="P18" s="56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8" ht="25.4" customHeight="1">
      <c r="A19" s="37">
        <v>7</v>
      </c>
      <c r="B19" s="37">
        <v>4</v>
      </c>
      <c r="C19" s="29" t="s">
        <v>656</v>
      </c>
      <c r="D19" s="43">
        <v>7412</v>
      </c>
      <c r="E19" s="41">
        <v>15958</v>
      </c>
      <c r="F19" s="47">
        <f t="shared" si="1"/>
        <v>-0.5355307682667001</v>
      </c>
      <c r="G19" s="43">
        <v>1099</v>
      </c>
      <c r="H19" s="41">
        <v>100</v>
      </c>
      <c r="I19" s="41">
        <f t="shared" si="0"/>
        <v>10.99</v>
      </c>
      <c r="J19" s="41">
        <v>16</v>
      </c>
      <c r="K19" s="41">
        <v>2</v>
      </c>
      <c r="L19" s="43">
        <v>35639</v>
      </c>
      <c r="M19" s="43">
        <v>5370</v>
      </c>
      <c r="N19" s="39">
        <v>44771</v>
      </c>
      <c r="O19" s="38" t="s">
        <v>657</v>
      </c>
      <c r="P19" s="56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8" ht="25.4" customHeight="1">
      <c r="A20" s="37">
        <v>8</v>
      </c>
      <c r="B20" s="37">
        <v>7</v>
      </c>
      <c r="C20" s="29" t="s">
        <v>626</v>
      </c>
      <c r="D20" s="43">
        <v>5760.5</v>
      </c>
      <c r="E20" s="41">
        <v>8861.15</v>
      </c>
      <c r="F20" s="47">
        <f t="shared" si="1"/>
        <v>-0.34991507874260108</v>
      </c>
      <c r="G20" s="43">
        <v>839</v>
      </c>
      <c r="H20" s="41">
        <v>34</v>
      </c>
      <c r="I20" s="41">
        <f t="shared" si="0"/>
        <v>24.676470588235293</v>
      </c>
      <c r="J20" s="41">
        <v>8</v>
      </c>
      <c r="K20" s="41">
        <v>7</v>
      </c>
      <c r="L20" s="43">
        <v>224988.42</v>
      </c>
      <c r="M20" s="43">
        <v>34420</v>
      </c>
      <c r="N20" s="39">
        <v>44736</v>
      </c>
      <c r="O20" s="38" t="s">
        <v>45</v>
      </c>
      <c r="P20" s="87"/>
      <c r="Q20" s="56"/>
      <c r="R20" s="34"/>
      <c r="S20" s="57"/>
      <c r="T20" s="57"/>
      <c r="U20" s="34"/>
      <c r="V20" s="34"/>
      <c r="W20" s="7"/>
      <c r="X20" s="58"/>
      <c r="Y20" s="34"/>
      <c r="Z20" s="58"/>
    </row>
    <row r="21" spans="1:28" ht="25.4" customHeight="1">
      <c r="A21" s="37">
        <v>9</v>
      </c>
      <c r="B21" s="63" t="s">
        <v>34</v>
      </c>
      <c r="C21" s="29" t="s">
        <v>659</v>
      </c>
      <c r="D21" s="43">
        <v>5235.92</v>
      </c>
      <c r="E21" s="41" t="s">
        <v>36</v>
      </c>
      <c r="F21" s="41" t="s">
        <v>36</v>
      </c>
      <c r="G21" s="43">
        <v>1098</v>
      </c>
      <c r="H21" s="41">
        <v>75</v>
      </c>
      <c r="I21" s="41">
        <f t="shared" si="0"/>
        <v>14.64</v>
      </c>
      <c r="J21" s="41">
        <v>13</v>
      </c>
      <c r="K21" s="41">
        <v>1</v>
      </c>
      <c r="L21" s="43">
        <v>6290.67</v>
      </c>
      <c r="M21" s="43">
        <v>1327</v>
      </c>
      <c r="N21" s="39">
        <v>44778</v>
      </c>
      <c r="O21" s="38" t="s">
        <v>660</v>
      </c>
      <c r="P21" s="87"/>
      <c r="Q21" s="56"/>
      <c r="R21" s="34"/>
      <c r="S21" s="57"/>
      <c r="T21" s="57"/>
      <c r="U21" s="34"/>
      <c r="V21" s="34"/>
      <c r="W21" s="7"/>
      <c r="X21" s="58"/>
      <c r="Y21" s="34"/>
      <c r="Z21" s="58"/>
    </row>
    <row r="22" spans="1:28" ht="25.4" customHeight="1">
      <c r="A22" s="37">
        <v>10</v>
      </c>
      <c r="B22" s="37">
        <v>8</v>
      </c>
      <c r="C22" s="29" t="s">
        <v>597</v>
      </c>
      <c r="D22" s="43">
        <v>5226.3500000000004</v>
      </c>
      <c r="E22" s="41">
        <v>5993.58</v>
      </c>
      <c r="F22" s="47">
        <f>(D22-E22)/E22</f>
        <v>-0.12800863590708716</v>
      </c>
      <c r="G22" s="43">
        <v>726</v>
      </c>
      <c r="H22" s="41">
        <v>26</v>
      </c>
      <c r="I22" s="41">
        <f t="shared" si="0"/>
        <v>27.923076923076923</v>
      </c>
      <c r="J22" s="41">
        <v>5</v>
      </c>
      <c r="K22" s="41">
        <v>11</v>
      </c>
      <c r="L22" s="43">
        <v>332560</v>
      </c>
      <c r="M22" s="43">
        <v>49498</v>
      </c>
      <c r="N22" s="39">
        <v>44708</v>
      </c>
      <c r="O22" s="38" t="s">
        <v>37</v>
      </c>
      <c r="P22" s="87"/>
      <c r="Q22" s="56"/>
      <c r="R22" s="34"/>
      <c r="S22" s="34"/>
      <c r="T22" s="57"/>
      <c r="U22" s="34"/>
      <c r="V22" s="34"/>
      <c r="W22" s="7"/>
      <c r="X22" s="58"/>
      <c r="Y22" s="34"/>
      <c r="Z22" s="58"/>
    </row>
    <row r="23" spans="1:28" ht="25.4" customHeight="1">
      <c r="A23" s="14"/>
      <c r="B23" s="14"/>
      <c r="C23" s="28" t="s">
        <v>53</v>
      </c>
      <c r="D23" s="36">
        <f>SUM(D13:D22)</f>
        <v>141019.66</v>
      </c>
      <c r="E23" s="36">
        <v>151404.19999999998</v>
      </c>
      <c r="F23" s="67">
        <f>(D23-E23)/E23</f>
        <v>-6.8588189759597032E-2</v>
      </c>
      <c r="G23" s="36">
        <f t="shared" ref="G23" si="2">SUM(G13:G22)</f>
        <v>22572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4" customHeight="1">
      <c r="A25" s="37">
        <v>11</v>
      </c>
      <c r="B25" s="37">
        <v>10</v>
      </c>
      <c r="C25" s="29" t="s">
        <v>627</v>
      </c>
      <c r="D25" s="43">
        <v>1027.5</v>
      </c>
      <c r="E25" s="41">
        <v>1314.97</v>
      </c>
      <c r="F25" s="47">
        <f>(D25-E25)/E25</f>
        <v>-0.21861335239587218</v>
      </c>
      <c r="G25" s="43">
        <v>143</v>
      </c>
      <c r="H25" s="41">
        <v>10</v>
      </c>
      <c r="I25" s="41">
        <f>G25/H25</f>
        <v>14.3</v>
      </c>
      <c r="J25" s="41">
        <v>3</v>
      </c>
      <c r="K25" s="41">
        <v>7</v>
      </c>
      <c r="L25" s="43">
        <v>88086</v>
      </c>
      <c r="M25" s="43">
        <v>13298</v>
      </c>
      <c r="N25" s="39">
        <v>44736</v>
      </c>
      <c r="O25" s="38" t="s">
        <v>43</v>
      </c>
      <c r="P25" s="87"/>
      <c r="Q25" s="56"/>
      <c r="R25" s="34"/>
      <c r="S25" s="57"/>
      <c r="T25" s="57"/>
      <c r="U25" s="34"/>
      <c r="V25" s="34"/>
      <c r="W25" s="7"/>
      <c r="X25" s="58"/>
      <c r="Y25" s="34"/>
      <c r="Z25" s="58"/>
    </row>
    <row r="26" spans="1:28" ht="25.4" customHeight="1">
      <c r="A26" s="37">
        <v>12</v>
      </c>
      <c r="B26" s="37">
        <v>9</v>
      </c>
      <c r="C26" s="29" t="s">
        <v>653</v>
      </c>
      <c r="D26" s="43">
        <v>344.5</v>
      </c>
      <c r="E26" s="41">
        <v>3848.79</v>
      </c>
      <c r="F26" s="47">
        <f>(D26-E26)/E26</f>
        <v>-0.91049134922923824</v>
      </c>
      <c r="G26" s="43">
        <v>72</v>
      </c>
      <c r="H26" s="41">
        <v>3</v>
      </c>
      <c r="I26" s="41">
        <f>G26/H26</f>
        <v>24</v>
      </c>
      <c r="J26" s="41">
        <v>3</v>
      </c>
      <c r="K26" s="41">
        <v>2</v>
      </c>
      <c r="L26" s="43">
        <v>4863.16</v>
      </c>
      <c r="M26" s="43">
        <v>850</v>
      </c>
      <c r="N26" s="39">
        <v>44771</v>
      </c>
      <c r="O26" s="38" t="s">
        <v>68</v>
      </c>
      <c r="P26" s="87"/>
      <c r="Q26" s="56"/>
      <c r="R26" s="34"/>
      <c r="S26" s="57"/>
      <c r="T26" s="57"/>
      <c r="U26" s="34"/>
      <c r="V26" s="34"/>
      <c r="W26" s="7"/>
      <c r="X26" s="58"/>
      <c r="Y26" s="34"/>
      <c r="Z26" s="58"/>
    </row>
    <row r="27" spans="1:28" ht="25.4" customHeight="1">
      <c r="A27" s="37">
        <v>13</v>
      </c>
      <c r="B27" s="61">
        <v>11</v>
      </c>
      <c r="C27" s="29" t="s">
        <v>606</v>
      </c>
      <c r="D27" s="43">
        <v>284.39999999999998</v>
      </c>
      <c r="E27" s="41">
        <v>1265.17</v>
      </c>
      <c r="F27" s="47">
        <f>(D27-E27)/E27</f>
        <v>-0.77520807480417653</v>
      </c>
      <c r="G27" s="43">
        <v>49</v>
      </c>
      <c r="H27" s="41">
        <v>4</v>
      </c>
      <c r="I27" s="41">
        <f>G27/H27</f>
        <v>12.25</v>
      </c>
      <c r="J27" s="41">
        <v>2</v>
      </c>
      <c r="K27" s="41">
        <v>9</v>
      </c>
      <c r="L27" s="43">
        <v>194434</v>
      </c>
      <c r="M27" s="43">
        <v>30308</v>
      </c>
      <c r="N27" s="39">
        <v>44722</v>
      </c>
      <c r="O27" s="38" t="s">
        <v>43</v>
      </c>
      <c r="P27" s="87"/>
      <c r="Q27" s="56"/>
      <c r="R27" s="34"/>
      <c r="S27" s="57"/>
      <c r="T27" s="57"/>
      <c r="U27" s="34"/>
      <c r="V27" s="34"/>
      <c r="W27" s="7"/>
      <c r="X27" s="58"/>
      <c r="Y27" s="34"/>
      <c r="Z27" s="58"/>
    </row>
    <row r="28" spans="1:28" ht="25.4" customHeight="1">
      <c r="A28" s="37">
        <v>14</v>
      </c>
      <c r="B28" s="41" t="s">
        <v>36</v>
      </c>
      <c r="C28" s="29" t="s">
        <v>428</v>
      </c>
      <c r="D28" s="43">
        <v>247.54</v>
      </c>
      <c r="E28" s="41" t="s">
        <v>36</v>
      </c>
      <c r="F28" s="41" t="s">
        <v>36</v>
      </c>
      <c r="G28" s="43">
        <v>65</v>
      </c>
      <c r="H28" s="41">
        <v>9</v>
      </c>
      <c r="I28" s="41">
        <f>G28/H28</f>
        <v>7.2222222222222223</v>
      </c>
      <c r="J28" s="41">
        <v>6</v>
      </c>
      <c r="K28" s="41" t="s">
        <v>36</v>
      </c>
      <c r="L28" s="43">
        <v>68357.240000000005</v>
      </c>
      <c r="M28" s="43">
        <v>15037</v>
      </c>
      <c r="N28" s="39">
        <v>44358</v>
      </c>
      <c r="O28" s="38" t="s">
        <v>39</v>
      </c>
      <c r="P28" s="35"/>
      <c r="Q28" s="56"/>
      <c r="R28" s="56"/>
      <c r="S28" s="56"/>
      <c r="T28" s="56"/>
      <c r="U28" s="56"/>
      <c r="V28" s="57"/>
      <c r="W28" s="58"/>
      <c r="X28" s="58"/>
      <c r="Y28" s="57"/>
      <c r="Z28" s="34"/>
    </row>
    <row r="29" spans="1:28" ht="25.4" customHeight="1">
      <c r="A29" s="37">
        <v>15</v>
      </c>
      <c r="B29" s="44" t="s">
        <v>36</v>
      </c>
      <c r="C29" s="29" t="s">
        <v>661</v>
      </c>
      <c r="D29" s="43">
        <v>198</v>
      </c>
      <c r="E29" s="41" t="s">
        <v>36</v>
      </c>
      <c r="F29" s="41" t="s">
        <v>36</v>
      </c>
      <c r="G29" s="43">
        <v>40</v>
      </c>
      <c r="H29" s="41">
        <v>1</v>
      </c>
      <c r="I29" s="41"/>
      <c r="J29" s="41">
        <v>1</v>
      </c>
      <c r="K29" s="41" t="s">
        <v>36</v>
      </c>
      <c r="L29" s="43">
        <v>634.5</v>
      </c>
      <c r="M29" s="43">
        <v>157</v>
      </c>
      <c r="N29" s="39">
        <v>41585</v>
      </c>
      <c r="O29" s="38" t="s">
        <v>48</v>
      </c>
      <c r="P29" s="87"/>
      <c r="Q29" s="56"/>
      <c r="R29" s="34"/>
      <c r="S29" s="57"/>
      <c r="T29" s="57"/>
      <c r="U29" s="34"/>
      <c r="V29" s="34"/>
      <c r="W29" s="7"/>
      <c r="X29" s="58"/>
      <c r="Y29" s="34"/>
      <c r="Z29" s="58"/>
    </row>
    <row r="30" spans="1:28" ht="25.4" customHeight="1">
      <c r="A30" s="37">
        <v>16</v>
      </c>
      <c r="B30" s="37">
        <v>12</v>
      </c>
      <c r="C30" s="29" t="s">
        <v>647</v>
      </c>
      <c r="D30" s="43">
        <v>140</v>
      </c>
      <c r="E30" s="41">
        <v>906</v>
      </c>
      <c r="F30" s="47">
        <f>(D30-E30)/E30</f>
        <v>-0.8454746136865342</v>
      </c>
      <c r="G30" s="43">
        <v>29</v>
      </c>
      <c r="H30" s="41" t="s">
        <v>36</v>
      </c>
      <c r="I30" s="41" t="s">
        <v>36</v>
      </c>
      <c r="J30" s="41">
        <v>2</v>
      </c>
      <c r="K30" s="41">
        <v>3</v>
      </c>
      <c r="L30" s="43">
        <v>8306</v>
      </c>
      <c r="M30" s="43">
        <v>1451</v>
      </c>
      <c r="N30" s="39">
        <v>44764</v>
      </c>
      <c r="O30" s="38" t="s">
        <v>65</v>
      </c>
      <c r="P30" s="87"/>
      <c r="Q30" s="56"/>
      <c r="R30" s="34"/>
      <c r="S30" s="57"/>
      <c r="T30" s="57"/>
      <c r="U30" s="34"/>
      <c r="V30" s="34"/>
      <c r="W30" s="7"/>
      <c r="X30" s="58"/>
      <c r="Y30" s="34"/>
      <c r="Z30" s="58"/>
    </row>
    <row r="31" spans="1:28" ht="25.4" customHeight="1">
      <c r="A31" s="37">
        <v>17</v>
      </c>
      <c r="B31" s="66">
        <v>20</v>
      </c>
      <c r="C31" s="29" t="s">
        <v>565</v>
      </c>
      <c r="D31" s="43">
        <v>104.4</v>
      </c>
      <c r="E31" s="41">
        <v>82</v>
      </c>
      <c r="F31" s="47">
        <f>(D31-E31)/E31</f>
        <v>0.27317073170731715</v>
      </c>
      <c r="G31" s="43">
        <v>18</v>
      </c>
      <c r="H31" s="41">
        <v>1</v>
      </c>
      <c r="I31" s="41">
        <f>G31/H31</f>
        <v>18</v>
      </c>
      <c r="J31" s="41">
        <v>1</v>
      </c>
      <c r="K31" s="41" t="s">
        <v>36</v>
      </c>
      <c r="L31" s="43">
        <v>26320.080000000002</v>
      </c>
      <c r="M31" s="43">
        <v>4507</v>
      </c>
      <c r="N31" s="39">
        <v>44680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7"/>
      <c r="AA31" s="58"/>
      <c r="AB31" s="34"/>
    </row>
    <row r="32" spans="1:28" ht="25.4" customHeight="1">
      <c r="A32" s="37">
        <v>18</v>
      </c>
      <c r="B32" s="37">
        <v>19</v>
      </c>
      <c r="C32" s="29" t="s">
        <v>612</v>
      </c>
      <c r="D32" s="43">
        <v>100.94</v>
      </c>
      <c r="E32" s="41">
        <v>86.37</v>
      </c>
      <c r="F32" s="47">
        <f>(D32-E32)/E32</f>
        <v>0.16869283315966183</v>
      </c>
      <c r="G32" s="43">
        <v>24</v>
      </c>
      <c r="H32" s="41">
        <v>3</v>
      </c>
      <c r="I32" s="41">
        <f>G32/H32</f>
        <v>8</v>
      </c>
      <c r="J32" s="41">
        <v>1</v>
      </c>
      <c r="K32" s="41">
        <v>8</v>
      </c>
      <c r="L32" s="43">
        <v>80338</v>
      </c>
      <c r="M32" s="43">
        <v>18123</v>
      </c>
      <c r="N32" s="39">
        <v>44729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</row>
    <row r="33" spans="1:29" ht="25.4" customHeight="1">
      <c r="A33" s="37">
        <v>19</v>
      </c>
      <c r="B33" s="66">
        <v>17</v>
      </c>
      <c r="C33" s="29" t="s">
        <v>292</v>
      </c>
      <c r="D33" s="43">
        <v>80</v>
      </c>
      <c r="E33" s="41">
        <v>117.09</v>
      </c>
      <c r="F33" s="47">
        <f>(D33-E33)/E33</f>
        <v>-0.31676488171492018</v>
      </c>
      <c r="G33" s="43">
        <v>32</v>
      </c>
      <c r="H33" s="41">
        <v>3</v>
      </c>
      <c r="I33" s="41">
        <f>G33/H33</f>
        <v>10.666666666666666</v>
      </c>
      <c r="J33" s="41">
        <v>1</v>
      </c>
      <c r="K33" s="41" t="s">
        <v>36</v>
      </c>
      <c r="L33" s="43">
        <v>47273.15</v>
      </c>
      <c r="M33" s="43">
        <v>10345</v>
      </c>
      <c r="N33" s="39">
        <v>44470</v>
      </c>
      <c r="O33" s="38" t="s">
        <v>48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</row>
    <row r="34" spans="1:29" ht="25.4" customHeight="1">
      <c r="A34" s="37">
        <v>20</v>
      </c>
      <c r="B34" s="44" t="s">
        <v>36</v>
      </c>
      <c r="C34" s="29" t="s">
        <v>96</v>
      </c>
      <c r="D34" s="43">
        <v>71</v>
      </c>
      <c r="E34" s="41" t="s">
        <v>36</v>
      </c>
      <c r="F34" s="41" t="s">
        <v>36</v>
      </c>
      <c r="G34" s="43">
        <v>27</v>
      </c>
      <c r="H34" s="41">
        <v>2</v>
      </c>
      <c r="I34" s="41">
        <f>G34/H34</f>
        <v>13.5</v>
      </c>
      <c r="J34" s="41">
        <v>1</v>
      </c>
      <c r="K34" s="41" t="s">
        <v>36</v>
      </c>
      <c r="L34" s="43">
        <v>100248.77</v>
      </c>
      <c r="M34" s="43">
        <v>20888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7"/>
      <c r="X34" s="57"/>
      <c r="Y34" s="57"/>
      <c r="Z34" s="34"/>
      <c r="AA34" s="58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143617.94</v>
      </c>
      <c r="E35" s="36">
        <v>155364.18</v>
      </c>
      <c r="F35" s="67">
        <f t="shared" ref="F35" si="3">(D35-E35)/E35</f>
        <v>-7.5604556983469365E-2</v>
      </c>
      <c r="G35" s="36">
        <f t="shared" ref="G35" si="4">SUM(G23:G34)</f>
        <v>23071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4" customHeight="1">
      <c r="A37" s="37">
        <v>21</v>
      </c>
      <c r="B37" s="41" t="s">
        <v>36</v>
      </c>
      <c r="C37" s="29" t="s">
        <v>77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2</v>
      </c>
      <c r="I37" s="41">
        <f>G37/H37</f>
        <v>14</v>
      </c>
      <c r="J37" s="41">
        <v>1</v>
      </c>
      <c r="K37" s="41" t="s">
        <v>36</v>
      </c>
      <c r="L37" s="43">
        <v>184056</v>
      </c>
      <c r="M37" s="43">
        <v>36513</v>
      </c>
      <c r="N37" s="39">
        <v>44568</v>
      </c>
      <c r="O37" s="38" t="s">
        <v>37</v>
      </c>
      <c r="P37" s="87"/>
      <c r="Q37" s="56"/>
      <c r="R37" s="34"/>
      <c r="S37" s="57"/>
      <c r="T37" s="57"/>
      <c r="U37" s="7"/>
      <c r="V37" s="34"/>
      <c r="W37" s="58"/>
      <c r="X37" s="34"/>
      <c r="Y37" s="34"/>
      <c r="Z37" s="58"/>
    </row>
    <row r="38" spans="1:29" ht="25.4" customHeight="1">
      <c r="A38" s="37">
        <v>22</v>
      </c>
      <c r="B38" s="44" t="s">
        <v>36</v>
      </c>
      <c r="C38" s="29" t="s">
        <v>213</v>
      </c>
      <c r="D38" s="43">
        <v>64</v>
      </c>
      <c r="E38" s="41" t="s">
        <v>36</v>
      </c>
      <c r="F38" s="41" t="s">
        <v>36</v>
      </c>
      <c r="G38" s="43">
        <v>17</v>
      </c>
      <c r="H38" s="41">
        <v>1</v>
      </c>
      <c r="I38" s="41">
        <f>G38/H38</f>
        <v>17</v>
      </c>
      <c r="J38" s="41">
        <v>1</v>
      </c>
      <c r="K38" s="41" t="s">
        <v>36</v>
      </c>
      <c r="L38" s="43">
        <v>450864.45</v>
      </c>
      <c r="M38" s="43">
        <v>67577</v>
      </c>
      <c r="N38" s="39">
        <v>44456</v>
      </c>
      <c r="O38" s="38" t="s">
        <v>45</v>
      </c>
      <c r="P38" s="35"/>
      <c r="Q38" s="56"/>
      <c r="R38" s="56"/>
      <c r="S38" s="87"/>
      <c r="T38" s="56"/>
      <c r="U38" s="34"/>
      <c r="V38" s="57"/>
      <c r="W38" s="34"/>
      <c r="X38" s="57"/>
      <c r="Y38" s="7"/>
      <c r="Z38" s="34"/>
      <c r="AA38" s="58"/>
      <c r="AB38" s="34"/>
      <c r="AC38" s="58"/>
    </row>
    <row r="39" spans="1:29" ht="25.4" customHeight="1">
      <c r="A39" s="37">
        <v>23</v>
      </c>
      <c r="B39" s="44" t="s">
        <v>36</v>
      </c>
      <c r="C39" s="29" t="s">
        <v>111</v>
      </c>
      <c r="D39" s="43">
        <v>50</v>
      </c>
      <c r="E39" s="41" t="s">
        <v>36</v>
      </c>
      <c r="F39" s="41" t="s">
        <v>36</v>
      </c>
      <c r="G39" s="43">
        <v>20</v>
      </c>
      <c r="H39" s="41">
        <v>3</v>
      </c>
      <c r="I39" s="41">
        <f>G39/H39</f>
        <v>6.666666666666667</v>
      </c>
      <c r="J39" s="41">
        <v>1</v>
      </c>
      <c r="K39" s="41" t="s">
        <v>36</v>
      </c>
      <c r="L39" s="43">
        <v>318171</v>
      </c>
      <c r="M39" s="43">
        <v>64770</v>
      </c>
      <c r="N39" s="39">
        <v>44554</v>
      </c>
      <c r="O39" s="38" t="s">
        <v>43</v>
      </c>
      <c r="P39" s="87"/>
      <c r="Q39" s="56"/>
      <c r="R39" s="34"/>
      <c r="S39" s="57"/>
      <c r="T39" s="57"/>
      <c r="U39" s="34"/>
      <c r="V39" s="34"/>
      <c r="W39" s="34"/>
      <c r="X39" s="7"/>
      <c r="Y39" s="58"/>
      <c r="Z39" s="58"/>
    </row>
    <row r="40" spans="1:29" ht="25.4" customHeight="1">
      <c r="A40" s="37">
        <v>24</v>
      </c>
      <c r="B40" s="66">
        <v>22</v>
      </c>
      <c r="C40" s="29" t="s">
        <v>578</v>
      </c>
      <c r="D40" s="43">
        <v>16</v>
      </c>
      <c r="E40" s="41">
        <v>47</v>
      </c>
      <c r="F40" s="47">
        <f>(D40-E40)/E40</f>
        <v>-0.65957446808510634</v>
      </c>
      <c r="G40" s="43">
        <v>5</v>
      </c>
      <c r="H40" s="41" t="s">
        <v>36</v>
      </c>
      <c r="I40" s="41" t="s">
        <v>36</v>
      </c>
      <c r="J40" s="41">
        <v>1</v>
      </c>
      <c r="K40" s="41" t="s">
        <v>36</v>
      </c>
      <c r="L40" s="43">
        <v>43462</v>
      </c>
      <c r="M40" s="43">
        <v>9315</v>
      </c>
      <c r="N40" s="39">
        <v>44694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4" customHeight="1">
      <c r="A41" s="14"/>
      <c r="B41" s="14"/>
      <c r="C41" s="28" t="s">
        <v>294</v>
      </c>
      <c r="D41" s="36">
        <f>SUM(D35:D40)</f>
        <v>143817.94</v>
      </c>
      <c r="E41" s="36">
        <v>155508.18</v>
      </c>
      <c r="F41" s="67">
        <f>(D41-E41)/E41</f>
        <v>-7.5174437769125663E-2</v>
      </c>
      <c r="G41" s="36">
        <f t="shared" ref="G41" si="5">SUM(G35:G40)</f>
        <v>23141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C40" sqref="C4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7265625" style="33" bestFit="1" customWidth="1"/>
    <col min="24" max="24" width="12.54296875" style="33" bestFit="1" customWidth="1"/>
    <col min="25" max="25" width="13.1796875" style="33" customWidth="1"/>
    <col min="26" max="26" width="14.81640625" style="33" customWidth="1"/>
    <col min="27" max="16384" width="8.81640625" style="33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649</v>
      </c>
      <c r="E6" s="4" t="s">
        <v>643</v>
      </c>
      <c r="F6" s="174"/>
      <c r="G6" s="4" t="s">
        <v>649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6" ht="15" customHeight="1">
      <c r="A9" s="170"/>
      <c r="B9" s="170"/>
      <c r="C9" s="173" t="s">
        <v>17</v>
      </c>
      <c r="D9" s="131"/>
      <c r="E9" s="131"/>
      <c r="F9" s="173" t="s">
        <v>18</v>
      </c>
      <c r="G9" s="131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4"/>
      <c r="X9" s="34"/>
      <c r="Y9" s="26"/>
      <c r="Z9" s="35"/>
    </row>
    <row r="10" spans="1:26">
      <c r="A10" s="171"/>
      <c r="B10" s="171"/>
      <c r="C10" s="174"/>
      <c r="D10" s="132" t="s">
        <v>650</v>
      </c>
      <c r="E10" s="132" t="s">
        <v>644</v>
      </c>
      <c r="F10" s="174"/>
      <c r="G10" s="132" t="s">
        <v>650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4"/>
      <c r="X10" s="34"/>
      <c r="Y10" s="35"/>
      <c r="Z10" s="35"/>
    </row>
    <row r="11" spans="1:26">
      <c r="A11" s="171"/>
      <c r="B11" s="171"/>
      <c r="C11" s="174"/>
      <c r="D11" s="132" t="s">
        <v>31</v>
      </c>
      <c r="E11" s="4" t="s">
        <v>31</v>
      </c>
      <c r="F11" s="174"/>
      <c r="G11" s="132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34"/>
      <c r="X11" s="26"/>
      <c r="Y11" s="7"/>
      <c r="Z11" s="35"/>
    </row>
    <row r="12" spans="1:26" ht="15.65" customHeight="1" thickBot="1">
      <c r="A12" s="171"/>
      <c r="B12" s="172"/>
      <c r="C12" s="175"/>
      <c r="D12" s="133"/>
      <c r="E12" s="5" t="s">
        <v>16</v>
      </c>
      <c r="F12" s="175"/>
      <c r="G12" s="133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57"/>
      <c r="X12" s="26"/>
      <c r="Y12" s="7"/>
      <c r="Z12" s="58"/>
    </row>
    <row r="13" spans="1:26" ht="25.4" customHeight="1">
      <c r="A13" s="37">
        <v>1</v>
      </c>
      <c r="B13" s="37">
        <v>1</v>
      </c>
      <c r="C13" s="29" t="s">
        <v>632</v>
      </c>
      <c r="D13" s="43">
        <v>37718.339999999997</v>
      </c>
      <c r="E13" s="41">
        <v>52397.87</v>
      </c>
      <c r="F13" s="47">
        <f>(D13-E13)/E13</f>
        <v>-0.28015509027370777</v>
      </c>
      <c r="G13" s="43">
        <v>6746</v>
      </c>
      <c r="H13" s="41">
        <v>163</v>
      </c>
      <c r="I13" s="41">
        <f t="shared" ref="I13:I22" si="0">G13/H13</f>
        <v>41.386503067484661</v>
      </c>
      <c r="J13" s="41">
        <v>19</v>
      </c>
      <c r="K13" s="41">
        <v>5</v>
      </c>
      <c r="L13" s="43">
        <v>1058279</v>
      </c>
      <c r="M13" s="43">
        <v>193494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4" customHeight="1">
      <c r="A14" s="37">
        <v>2</v>
      </c>
      <c r="B14" s="37" t="s">
        <v>34</v>
      </c>
      <c r="C14" s="29" t="s">
        <v>654</v>
      </c>
      <c r="D14" s="43">
        <v>34233.18</v>
      </c>
      <c r="E14" s="41" t="s">
        <v>36</v>
      </c>
      <c r="F14" s="41" t="s">
        <v>36</v>
      </c>
      <c r="G14" s="43">
        <v>7195</v>
      </c>
      <c r="H14" s="41">
        <v>168</v>
      </c>
      <c r="I14" s="41">
        <f t="shared" si="0"/>
        <v>42.827380952380949</v>
      </c>
      <c r="J14" s="41">
        <v>17</v>
      </c>
      <c r="K14" s="41">
        <v>1</v>
      </c>
      <c r="L14" s="43">
        <v>40060.65</v>
      </c>
      <c r="M14" s="43">
        <v>8606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4" customHeight="1">
      <c r="A15" s="37">
        <v>3</v>
      </c>
      <c r="B15" s="37" t="s">
        <v>34</v>
      </c>
      <c r="C15" s="29" t="s">
        <v>655</v>
      </c>
      <c r="D15" s="43">
        <v>21915.78</v>
      </c>
      <c r="E15" s="41" t="s">
        <v>36</v>
      </c>
      <c r="F15" s="41" t="s">
        <v>36</v>
      </c>
      <c r="G15" s="43">
        <v>3114</v>
      </c>
      <c r="H15" s="41">
        <v>102</v>
      </c>
      <c r="I15" s="41">
        <f t="shared" si="0"/>
        <v>30.529411764705884</v>
      </c>
      <c r="J15" s="41">
        <v>12</v>
      </c>
      <c r="K15" s="41">
        <v>1</v>
      </c>
      <c r="L15" s="43">
        <v>21915.78</v>
      </c>
      <c r="M15" s="43">
        <v>3114</v>
      </c>
      <c r="N15" s="39">
        <v>44771</v>
      </c>
      <c r="O15" s="38" t="s">
        <v>48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4" customHeight="1">
      <c r="A16" s="37">
        <v>4</v>
      </c>
      <c r="B16" s="37" t="s">
        <v>34</v>
      </c>
      <c r="C16" s="29" t="s">
        <v>656</v>
      </c>
      <c r="D16" s="43">
        <v>15958</v>
      </c>
      <c r="E16" s="41" t="s">
        <v>36</v>
      </c>
      <c r="F16" s="41" t="s">
        <v>36</v>
      </c>
      <c r="G16" s="43">
        <v>2326</v>
      </c>
      <c r="H16" s="41">
        <v>121</v>
      </c>
      <c r="I16" s="41">
        <f t="shared" si="0"/>
        <v>19.223140495867767</v>
      </c>
      <c r="J16" s="41">
        <v>16</v>
      </c>
      <c r="K16" s="41">
        <v>1</v>
      </c>
      <c r="L16" s="43">
        <v>15733.76</v>
      </c>
      <c r="M16" s="43">
        <v>2468</v>
      </c>
      <c r="N16" s="39">
        <v>44771</v>
      </c>
      <c r="O16" s="38" t="s">
        <v>657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6" ht="25.4" customHeight="1">
      <c r="A17" s="37">
        <v>5</v>
      </c>
      <c r="B17" s="37">
        <v>2</v>
      </c>
      <c r="C17" s="29" t="s">
        <v>633</v>
      </c>
      <c r="D17" s="43">
        <v>12533.7</v>
      </c>
      <c r="E17" s="41">
        <v>23064.240000000002</v>
      </c>
      <c r="F17" s="47">
        <f>(D17-E17)/E17</f>
        <v>-0.45657433325355617</v>
      </c>
      <c r="G17" s="43">
        <v>1826</v>
      </c>
      <c r="H17" s="41">
        <v>78</v>
      </c>
      <c r="I17" s="41">
        <f t="shared" si="0"/>
        <v>23.410256410256409</v>
      </c>
      <c r="J17" s="41">
        <v>14</v>
      </c>
      <c r="K17" s="41">
        <v>4</v>
      </c>
      <c r="L17" s="43">
        <v>328339</v>
      </c>
      <c r="M17" s="43">
        <v>45591</v>
      </c>
      <c r="N17" s="39">
        <v>44750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6" ht="25.4" customHeight="1">
      <c r="A18" s="37">
        <v>6</v>
      </c>
      <c r="B18" s="37">
        <v>3</v>
      </c>
      <c r="C18" s="29" t="s">
        <v>623</v>
      </c>
      <c r="D18" s="43">
        <v>9026.7099999999991</v>
      </c>
      <c r="E18" s="41">
        <v>11354.97</v>
      </c>
      <c r="F18" s="47">
        <f>(D18-E18)/E18</f>
        <v>-0.20504325418737349</v>
      </c>
      <c r="G18" s="43">
        <v>1305</v>
      </c>
      <c r="H18" s="41">
        <v>44</v>
      </c>
      <c r="I18" s="41">
        <f t="shared" si="0"/>
        <v>29.65909090909091</v>
      </c>
      <c r="J18" s="41">
        <v>7</v>
      </c>
      <c r="K18" s="41">
        <v>6</v>
      </c>
      <c r="L18" s="43">
        <v>279722.65000000002</v>
      </c>
      <c r="M18" s="43">
        <v>43415</v>
      </c>
      <c r="N18" s="39">
        <v>44736</v>
      </c>
      <c r="O18" s="38" t="s">
        <v>624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6" ht="25.4" customHeight="1">
      <c r="A19" s="37">
        <v>7</v>
      </c>
      <c r="B19" s="37">
        <v>4</v>
      </c>
      <c r="C19" s="29" t="s">
        <v>626</v>
      </c>
      <c r="D19" s="43">
        <v>8861.15</v>
      </c>
      <c r="E19" s="41">
        <v>9866.35</v>
      </c>
      <c r="F19" s="47">
        <f>(D19-E19)/E19</f>
        <v>-0.10188164822857497</v>
      </c>
      <c r="G19" s="43">
        <v>1356</v>
      </c>
      <c r="H19" s="41">
        <v>43</v>
      </c>
      <c r="I19" s="41">
        <f t="shared" si="0"/>
        <v>31.534883720930232</v>
      </c>
      <c r="J19" s="41">
        <v>10</v>
      </c>
      <c r="K19" s="41">
        <v>6</v>
      </c>
      <c r="L19" s="43">
        <v>211640.31</v>
      </c>
      <c r="M19" s="43">
        <v>32246</v>
      </c>
      <c r="N19" s="39">
        <v>44736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6" ht="25.4" customHeight="1">
      <c r="A20" s="37">
        <v>8</v>
      </c>
      <c r="B20" s="37">
        <v>5</v>
      </c>
      <c r="C20" s="29" t="s">
        <v>597</v>
      </c>
      <c r="D20" s="43">
        <v>5993.58</v>
      </c>
      <c r="E20" s="41">
        <v>6942.64</v>
      </c>
      <c r="F20" s="47">
        <f>(D20-E20)/E20</f>
        <v>-0.13670016016961853</v>
      </c>
      <c r="G20" s="43">
        <v>844</v>
      </c>
      <c r="H20" s="41">
        <v>24</v>
      </c>
      <c r="I20" s="41">
        <f t="shared" si="0"/>
        <v>35.166666666666664</v>
      </c>
      <c r="J20" s="41">
        <v>5</v>
      </c>
      <c r="K20" s="41">
        <v>10</v>
      </c>
      <c r="L20" s="43">
        <v>322480</v>
      </c>
      <c r="M20" s="43">
        <v>47979</v>
      </c>
      <c r="N20" s="39">
        <v>44708</v>
      </c>
      <c r="O20" s="38" t="s">
        <v>37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6" ht="25.4" customHeight="1">
      <c r="A21" s="37">
        <v>9</v>
      </c>
      <c r="B21" s="37" t="s">
        <v>34</v>
      </c>
      <c r="C21" s="29" t="s">
        <v>653</v>
      </c>
      <c r="D21" s="43">
        <v>3848.79</v>
      </c>
      <c r="E21" s="41" t="s">
        <v>36</v>
      </c>
      <c r="F21" s="41" t="s">
        <v>36</v>
      </c>
      <c r="G21" s="43">
        <v>633</v>
      </c>
      <c r="H21" s="41">
        <v>32</v>
      </c>
      <c r="I21" s="41">
        <f t="shared" si="0"/>
        <v>19.78125</v>
      </c>
      <c r="J21" s="41">
        <v>9</v>
      </c>
      <c r="K21" s="41">
        <v>1</v>
      </c>
      <c r="L21" s="43">
        <v>3848.79</v>
      </c>
      <c r="M21" s="43">
        <v>633</v>
      </c>
      <c r="N21" s="39">
        <v>44771</v>
      </c>
      <c r="O21" s="38" t="s">
        <v>68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</row>
    <row r="22" spans="1:26" ht="25.4" customHeight="1">
      <c r="A22" s="37">
        <v>10</v>
      </c>
      <c r="B22" s="37">
        <v>6</v>
      </c>
      <c r="C22" s="29" t="s">
        <v>627</v>
      </c>
      <c r="D22" s="43">
        <v>1314.97</v>
      </c>
      <c r="E22" s="41">
        <v>5488.07</v>
      </c>
      <c r="F22" s="47">
        <f>(D22-E22)/E22</f>
        <v>-0.76039482003691639</v>
      </c>
      <c r="G22" s="43">
        <v>182</v>
      </c>
      <c r="H22" s="41">
        <v>11</v>
      </c>
      <c r="I22" s="41">
        <f t="shared" si="0"/>
        <v>16.545454545454547</v>
      </c>
      <c r="J22" s="41">
        <v>4</v>
      </c>
      <c r="K22" s="41">
        <v>6</v>
      </c>
      <c r="L22" s="43">
        <v>85805</v>
      </c>
      <c r="M22" s="43">
        <v>12942</v>
      </c>
      <c r="N22" s="39">
        <v>44736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</row>
    <row r="23" spans="1:26" ht="25.4" customHeight="1">
      <c r="A23" s="14"/>
      <c r="B23" s="14"/>
      <c r="C23" s="28" t="s">
        <v>53</v>
      </c>
      <c r="D23" s="36">
        <f>SUM(D13:D22)</f>
        <v>151404.19999999998</v>
      </c>
      <c r="E23" s="36">
        <v>119539.11</v>
      </c>
      <c r="F23" s="67">
        <f>(D23-E23)/E23</f>
        <v>0.26656623091806508</v>
      </c>
      <c r="G23" s="36">
        <f t="shared" ref="G23" si="1">SUM(G13:G22)</f>
        <v>25527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6" ht="25.4" customHeight="1">
      <c r="A25" s="37">
        <v>11</v>
      </c>
      <c r="B25" s="37">
        <v>8</v>
      </c>
      <c r="C25" s="29" t="s">
        <v>606</v>
      </c>
      <c r="D25" s="43">
        <v>1265.17</v>
      </c>
      <c r="E25" s="41">
        <v>3084.54</v>
      </c>
      <c r="F25" s="47">
        <f t="shared" ref="F25:F31" si="2">(D25-E25)/E25</f>
        <v>-0.58983511317732951</v>
      </c>
      <c r="G25" s="43">
        <v>195</v>
      </c>
      <c r="H25" s="41">
        <v>12</v>
      </c>
      <c r="I25" s="41">
        <f>G25/H25</f>
        <v>16.25</v>
      </c>
      <c r="J25" s="41">
        <v>3</v>
      </c>
      <c r="K25" s="41">
        <v>8</v>
      </c>
      <c r="L25" s="43">
        <v>193611</v>
      </c>
      <c r="M25" s="43">
        <v>30149</v>
      </c>
      <c r="N25" s="39">
        <v>44722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6" ht="25.4" customHeight="1">
      <c r="A26" s="37">
        <v>12</v>
      </c>
      <c r="B26" s="37">
        <v>7</v>
      </c>
      <c r="C26" s="29" t="s">
        <v>647</v>
      </c>
      <c r="D26" s="43">
        <v>906</v>
      </c>
      <c r="E26" s="41">
        <v>3671</v>
      </c>
      <c r="F26" s="47">
        <f t="shared" si="2"/>
        <v>-0.75320076273494962</v>
      </c>
      <c r="G26" s="43">
        <v>157</v>
      </c>
      <c r="H26" s="41" t="s">
        <v>36</v>
      </c>
      <c r="I26" s="41" t="s">
        <v>36</v>
      </c>
      <c r="J26" s="41">
        <v>6</v>
      </c>
      <c r="K26" s="41">
        <v>2</v>
      </c>
      <c r="L26" s="43">
        <v>7403</v>
      </c>
      <c r="M26" s="43">
        <v>1284</v>
      </c>
      <c r="N26" s="39">
        <v>44764</v>
      </c>
      <c r="O26" s="38" t="s">
        <v>65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</row>
    <row r="27" spans="1:26" ht="25.4" customHeight="1">
      <c r="A27" s="37">
        <v>13</v>
      </c>
      <c r="B27" s="37">
        <v>12</v>
      </c>
      <c r="C27" s="29" t="s">
        <v>596</v>
      </c>
      <c r="D27" s="43">
        <v>431.19</v>
      </c>
      <c r="E27" s="41">
        <v>664.56</v>
      </c>
      <c r="F27" s="47">
        <f t="shared" si="2"/>
        <v>-0.35116468039003246</v>
      </c>
      <c r="G27" s="43">
        <v>133</v>
      </c>
      <c r="H27" s="41">
        <v>15</v>
      </c>
      <c r="I27" s="41">
        <f>G27/H27</f>
        <v>8.8666666666666671</v>
      </c>
      <c r="J27" s="41">
        <v>5</v>
      </c>
      <c r="K27" s="41">
        <v>10</v>
      </c>
      <c r="L27" s="43">
        <v>35955.93</v>
      </c>
      <c r="M27" s="43">
        <v>9020</v>
      </c>
      <c r="N27" s="39">
        <v>44708</v>
      </c>
      <c r="O27" s="38" t="s">
        <v>68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</row>
    <row r="28" spans="1:26" ht="25.4" customHeight="1">
      <c r="A28" s="37">
        <v>14</v>
      </c>
      <c r="B28" s="37">
        <v>9</v>
      </c>
      <c r="C28" s="29" t="s">
        <v>634</v>
      </c>
      <c r="D28" s="43">
        <v>409</v>
      </c>
      <c r="E28" s="41">
        <v>1953</v>
      </c>
      <c r="F28" s="47">
        <f t="shared" si="2"/>
        <v>-0.79057859703020994</v>
      </c>
      <c r="G28" s="43">
        <v>74</v>
      </c>
      <c r="H28" s="41" t="s">
        <v>36</v>
      </c>
      <c r="I28" s="41" t="s">
        <v>36</v>
      </c>
      <c r="J28" s="41">
        <v>4</v>
      </c>
      <c r="K28" s="41">
        <v>4</v>
      </c>
      <c r="L28" s="43">
        <v>35553</v>
      </c>
      <c r="M28" s="43">
        <v>5459</v>
      </c>
      <c r="N28" s="39">
        <v>44750</v>
      </c>
      <c r="O28" s="38" t="s">
        <v>65</v>
      </c>
      <c r="P28" s="87"/>
      <c r="Q28" s="118"/>
      <c r="R28" s="34"/>
      <c r="S28" s="57"/>
      <c r="T28" s="57"/>
      <c r="U28" s="34"/>
      <c r="V28" s="34"/>
      <c r="W28" s="34"/>
      <c r="X28" s="58"/>
      <c r="Y28" s="7"/>
      <c r="Z28" s="58"/>
    </row>
    <row r="29" spans="1:26" ht="25.4" customHeight="1">
      <c r="A29" s="37">
        <v>15</v>
      </c>
      <c r="B29" s="37">
        <v>11</v>
      </c>
      <c r="C29" s="29" t="s">
        <v>599</v>
      </c>
      <c r="D29" s="43">
        <v>284.89999999999998</v>
      </c>
      <c r="E29" s="41">
        <v>714.7</v>
      </c>
      <c r="F29" s="47">
        <f t="shared" si="2"/>
        <v>-0.60137120470127337</v>
      </c>
      <c r="G29" s="43">
        <v>52</v>
      </c>
      <c r="H29" s="41">
        <v>4</v>
      </c>
      <c r="I29" s="41">
        <f t="shared" ref="I29:I34" si="3">G29/H29</f>
        <v>13</v>
      </c>
      <c r="J29" s="41">
        <v>1</v>
      </c>
      <c r="K29" s="41">
        <v>9</v>
      </c>
      <c r="L29" s="43">
        <v>73874.38</v>
      </c>
      <c r="M29" s="43">
        <v>17187</v>
      </c>
      <c r="N29" s="39">
        <v>44715</v>
      </c>
      <c r="O29" s="38" t="s">
        <v>48</v>
      </c>
      <c r="P29" s="87"/>
      <c r="Q29" s="56"/>
      <c r="R29" s="34"/>
      <c r="S29" s="57"/>
      <c r="T29" s="57"/>
      <c r="U29" s="7"/>
      <c r="V29" s="34"/>
      <c r="W29" s="34"/>
      <c r="X29" s="34"/>
      <c r="Y29" s="58"/>
      <c r="Z29" s="58"/>
    </row>
    <row r="30" spans="1:26" ht="25.4" customHeight="1">
      <c r="A30" s="37">
        <v>16</v>
      </c>
      <c r="B30" s="37">
        <v>13</v>
      </c>
      <c r="C30" s="29" t="s">
        <v>35</v>
      </c>
      <c r="D30" s="43">
        <v>277.26</v>
      </c>
      <c r="E30" s="41">
        <v>561.14</v>
      </c>
      <c r="F30" s="47">
        <f t="shared" si="2"/>
        <v>-0.50589870620522503</v>
      </c>
      <c r="G30" s="43">
        <v>74</v>
      </c>
      <c r="H30" s="41">
        <v>5</v>
      </c>
      <c r="I30" s="41">
        <f t="shared" si="3"/>
        <v>14.8</v>
      </c>
      <c r="J30" s="41">
        <v>2</v>
      </c>
      <c r="K30" s="41">
        <v>18</v>
      </c>
      <c r="L30" s="43">
        <v>422887</v>
      </c>
      <c r="M30" s="43">
        <v>83124</v>
      </c>
      <c r="N30" s="39">
        <v>44652</v>
      </c>
      <c r="O30" s="38" t="s">
        <v>37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</row>
    <row r="31" spans="1:26" ht="25.4" customHeight="1">
      <c r="A31" s="37">
        <v>17</v>
      </c>
      <c r="B31" s="68">
        <v>15</v>
      </c>
      <c r="C31" s="29" t="s">
        <v>292</v>
      </c>
      <c r="D31" s="43">
        <v>117.09</v>
      </c>
      <c r="E31" s="41">
        <v>163</v>
      </c>
      <c r="F31" s="47">
        <f t="shared" si="2"/>
        <v>-0.28165644171779142</v>
      </c>
      <c r="G31" s="43">
        <v>30</v>
      </c>
      <c r="H31" s="41">
        <v>4</v>
      </c>
      <c r="I31" s="41">
        <f t="shared" si="3"/>
        <v>7.5</v>
      </c>
      <c r="J31" s="41">
        <v>2</v>
      </c>
      <c r="K31" s="41" t="s">
        <v>36</v>
      </c>
      <c r="L31" s="43">
        <v>47078.31</v>
      </c>
      <c r="M31" s="43">
        <v>10282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</row>
    <row r="32" spans="1:26" ht="25.4" customHeight="1">
      <c r="A32" s="37">
        <v>18</v>
      </c>
      <c r="B32" s="41" t="s">
        <v>36</v>
      </c>
      <c r="C32" s="29" t="s">
        <v>227</v>
      </c>
      <c r="D32" s="43">
        <v>101</v>
      </c>
      <c r="E32" s="41" t="s">
        <v>36</v>
      </c>
      <c r="F32" s="41" t="s">
        <v>36</v>
      </c>
      <c r="G32" s="43">
        <v>47</v>
      </c>
      <c r="H32" s="41">
        <v>3</v>
      </c>
      <c r="I32" s="41">
        <f t="shared" si="3"/>
        <v>15.666666666666666</v>
      </c>
      <c r="J32" s="41">
        <v>1</v>
      </c>
      <c r="K32" s="41" t="s">
        <v>36</v>
      </c>
      <c r="L32" s="43">
        <v>19543.29</v>
      </c>
      <c r="M32" s="43">
        <v>4291</v>
      </c>
      <c r="N32" s="39">
        <v>44533</v>
      </c>
      <c r="O32" s="38" t="s">
        <v>48</v>
      </c>
      <c r="P32" s="56"/>
      <c r="Q32" s="56"/>
      <c r="R32" s="56"/>
      <c r="S32" s="57"/>
      <c r="T32" s="57"/>
      <c r="U32" s="58"/>
      <c r="X32" s="34"/>
      <c r="Y32" s="58"/>
    </row>
    <row r="33" spans="1:29" ht="25.4" customHeight="1">
      <c r="A33" s="37">
        <v>19</v>
      </c>
      <c r="B33" s="37">
        <v>10</v>
      </c>
      <c r="C33" s="29" t="s">
        <v>612</v>
      </c>
      <c r="D33" s="43">
        <v>86.37</v>
      </c>
      <c r="E33" s="41">
        <v>1716.43</v>
      </c>
      <c r="F33" s="47">
        <f>(D33-E33)/E33</f>
        <v>-0.94968044138123886</v>
      </c>
      <c r="G33" s="43">
        <v>24</v>
      </c>
      <c r="H33" s="41">
        <v>4</v>
      </c>
      <c r="I33" s="41">
        <f t="shared" si="3"/>
        <v>6</v>
      </c>
      <c r="J33" s="41">
        <v>1</v>
      </c>
      <c r="K33" s="41">
        <v>7</v>
      </c>
      <c r="L33" s="43">
        <v>80078</v>
      </c>
      <c r="M33" s="43">
        <v>18055</v>
      </c>
      <c r="N33" s="39">
        <v>44729</v>
      </c>
      <c r="O33" s="38" t="s">
        <v>41</v>
      </c>
      <c r="P33" s="35"/>
      <c r="Q33" s="56"/>
      <c r="R33" s="56"/>
      <c r="S33" s="87"/>
      <c r="T33" s="56"/>
      <c r="U33" s="34"/>
      <c r="V33" s="57"/>
      <c r="W33" s="7"/>
      <c r="X33" s="57"/>
      <c r="Y33" s="34"/>
      <c r="Z33" s="34"/>
      <c r="AA33" s="58"/>
      <c r="AB33" s="34"/>
      <c r="AC33" s="58"/>
    </row>
    <row r="34" spans="1:29" ht="25.4" customHeight="1">
      <c r="A34" s="37">
        <v>20</v>
      </c>
      <c r="B34" s="44" t="s">
        <v>36</v>
      </c>
      <c r="C34" s="29" t="s">
        <v>565</v>
      </c>
      <c r="D34" s="43">
        <v>82</v>
      </c>
      <c r="F34" s="41" t="s">
        <v>36</v>
      </c>
      <c r="G34" s="43">
        <v>23</v>
      </c>
      <c r="H34" s="41">
        <v>1</v>
      </c>
      <c r="I34" s="41">
        <f t="shared" si="3"/>
        <v>23</v>
      </c>
      <c r="J34" s="41">
        <v>1</v>
      </c>
      <c r="K34" s="41" t="s">
        <v>36</v>
      </c>
      <c r="L34" s="43">
        <v>26115.68</v>
      </c>
      <c r="M34" s="43">
        <v>4471</v>
      </c>
      <c r="N34" s="39">
        <v>44680</v>
      </c>
      <c r="O34" s="38" t="s">
        <v>68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4" customHeight="1">
      <c r="A35" s="14"/>
      <c r="B35" s="14"/>
      <c r="C35" s="28" t="s">
        <v>69</v>
      </c>
      <c r="D35" s="36">
        <f>SUM(D23:D34)</f>
        <v>155364.18</v>
      </c>
      <c r="E35" s="36">
        <v>122117.51</v>
      </c>
      <c r="F35" s="67">
        <f t="shared" ref="F35" si="4">(D35-E35)/E35</f>
        <v>0.27225145681401464</v>
      </c>
      <c r="G35" s="36">
        <f t="shared" ref="G35" si="5">SUM(G23:G34)</f>
        <v>26336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4"/>
    </row>
    <row r="37" spans="1:29" ht="25.4" customHeight="1">
      <c r="A37" s="37">
        <v>21</v>
      </c>
      <c r="B37" s="41" t="s">
        <v>36</v>
      </c>
      <c r="C37" s="29" t="s">
        <v>99</v>
      </c>
      <c r="D37" s="43">
        <v>65</v>
      </c>
      <c r="E37" s="41" t="s">
        <v>36</v>
      </c>
      <c r="F37" s="41" t="s">
        <v>36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 t="s">
        <v>36</v>
      </c>
      <c r="L37" s="43">
        <v>37065</v>
      </c>
      <c r="M37" s="43">
        <v>7402</v>
      </c>
      <c r="N37" s="39">
        <v>44589</v>
      </c>
      <c r="O37" s="38" t="s">
        <v>50</v>
      </c>
      <c r="P37" s="75"/>
      <c r="Q37" s="74"/>
      <c r="S37" s="57"/>
      <c r="T37" s="57"/>
      <c r="U37" s="57"/>
      <c r="V37" s="7"/>
      <c r="W37" s="34"/>
      <c r="X37" s="57"/>
      <c r="Y37" s="58"/>
      <c r="Z37" s="34"/>
    </row>
    <row r="38" spans="1:29" ht="25.4" customHeight="1">
      <c r="A38" s="37">
        <v>22</v>
      </c>
      <c r="B38" s="66">
        <v>18</v>
      </c>
      <c r="C38" s="29" t="s">
        <v>578</v>
      </c>
      <c r="D38" s="43">
        <v>47</v>
      </c>
      <c r="E38" s="41">
        <v>44</v>
      </c>
      <c r="F38" s="47">
        <f>(D38-E38)/E38</f>
        <v>6.8181818181818177E-2</v>
      </c>
      <c r="G38" s="43">
        <v>12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43393</v>
      </c>
      <c r="M38" s="43">
        <v>9297</v>
      </c>
      <c r="N38" s="39">
        <v>44694</v>
      </c>
      <c r="O38" s="38" t="s">
        <v>65</v>
      </c>
      <c r="P38" s="87"/>
      <c r="Q38" s="56"/>
      <c r="R38" s="34"/>
      <c r="S38" s="57"/>
      <c r="T38" s="57"/>
      <c r="U38" s="34"/>
      <c r="V38" s="34"/>
      <c r="W38" s="34"/>
      <c r="X38" s="58"/>
      <c r="Y38" s="7"/>
      <c r="Z38" s="58"/>
    </row>
    <row r="39" spans="1:29" ht="25.4" customHeight="1">
      <c r="A39" s="37">
        <v>23</v>
      </c>
      <c r="B39" s="44" t="s">
        <v>36</v>
      </c>
      <c r="C39" s="29" t="s">
        <v>435</v>
      </c>
      <c r="D39" s="43">
        <v>17</v>
      </c>
      <c r="E39" s="41" t="s">
        <v>36</v>
      </c>
      <c r="F39" s="41" t="s">
        <v>36</v>
      </c>
      <c r="G39" s="43">
        <v>5</v>
      </c>
      <c r="H39" s="41">
        <v>2</v>
      </c>
      <c r="I39" s="41">
        <f>G39/H39</f>
        <v>2.5</v>
      </c>
      <c r="J39" s="41">
        <v>1</v>
      </c>
      <c r="K39" s="41" t="s">
        <v>36</v>
      </c>
      <c r="L39" s="43">
        <v>7290.14</v>
      </c>
      <c r="M39" s="43">
        <v>1994</v>
      </c>
      <c r="N39" s="39">
        <v>44386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4" customHeight="1">
      <c r="A40" s="37">
        <v>24</v>
      </c>
      <c r="B40" s="44" t="s">
        <v>36</v>
      </c>
      <c r="C40" s="29" t="s">
        <v>381</v>
      </c>
      <c r="D40" s="43">
        <v>15</v>
      </c>
      <c r="E40" s="41" t="s">
        <v>36</v>
      </c>
      <c r="F40" s="41" t="s">
        <v>36</v>
      </c>
      <c r="G40" s="43">
        <v>6</v>
      </c>
      <c r="H40" s="41">
        <v>2</v>
      </c>
      <c r="I40" s="41">
        <f>G40/H40</f>
        <v>3</v>
      </c>
      <c r="J40" s="41">
        <v>1</v>
      </c>
      <c r="K40" s="41" t="s">
        <v>36</v>
      </c>
      <c r="L40" s="43">
        <v>27297.54</v>
      </c>
      <c r="M40" s="43">
        <v>6711</v>
      </c>
      <c r="N40" s="39">
        <v>44414</v>
      </c>
      <c r="O40" s="38" t="s">
        <v>48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</row>
    <row r="41" spans="1:29" ht="25.4" customHeight="1">
      <c r="A41" s="14"/>
      <c r="B41" s="14"/>
      <c r="C41" s="28" t="s">
        <v>294</v>
      </c>
      <c r="D41" s="36">
        <f>SUM(D35:D40)</f>
        <v>155508.18</v>
      </c>
      <c r="E41" s="36">
        <v>122117.51</v>
      </c>
      <c r="F41" s="67">
        <f t="shared" ref="F41" si="6">(D41-E41)/E41</f>
        <v>0.27343064888892676</v>
      </c>
      <c r="G41" s="36">
        <f t="shared" ref="G41" si="7">SUM(G35:G40)</f>
        <v>26385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7265625" style="33" bestFit="1" customWidth="1"/>
    <col min="24" max="24" width="13.1796875" style="33" customWidth="1"/>
    <col min="25" max="25" width="12.54296875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643</v>
      </c>
      <c r="E6" s="4" t="s">
        <v>639</v>
      </c>
      <c r="F6" s="174"/>
      <c r="G6" s="4" t="s">
        <v>643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6" ht="15" customHeight="1">
      <c r="A9" s="170"/>
      <c r="B9" s="170"/>
      <c r="C9" s="173" t="s">
        <v>17</v>
      </c>
      <c r="D9" s="128"/>
      <c r="E9" s="128"/>
      <c r="F9" s="173" t="s">
        <v>18</v>
      </c>
      <c r="G9" s="12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4"/>
      <c r="X9" s="26"/>
      <c r="Y9" s="34"/>
      <c r="Z9" s="35"/>
    </row>
    <row r="10" spans="1:26">
      <c r="A10" s="171"/>
      <c r="B10" s="171"/>
      <c r="C10" s="174"/>
      <c r="D10" s="129" t="s">
        <v>644</v>
      </c>
      <c r="E10" s="129" t="s">
        <v>640</v>
      </c>
      <c r="F10" s="174"/>
      <c r="G10" s="129" t="s">
        <v>644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4"/>
      <c r="X10" s="35"/>
      <c r="Y10" s="34"/>
      <c r="Z10" s="35"/>
    </row>
    <row r="11" spans="1:26">
      <c r="A11" s="171"/>
      <c r="B11" s="171"/>
      <c r="C11" s="174"/>
      <c r="D11" s="129" t="s">
        <v>31</v>
      </c>
      <c r="E11" s="4" t="s">
        <v>31</v>
      </c>
      <c r="F11" s="174"/>
      <c r="G11" s="12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34"/>
      <c r="X11" s="7"/>
      <c r="Y11" s="26"/>
      <c r="Z11" s="35"/>
    </row>
    <row r="12" spans="1:26" ht="15.65" customHeight="1" thickBot="1">
      <c r="A12" s="171"/>
      <c r="B12" s="172"/>
      <c r="C12" s="175"/>
      <c r="D12" s="130"/>
      <c r="E12" s="5" t="s">
        <v>16</v>
      </c>
      <c r="F12" s="175"/>
      <c r="G12" s="130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57"/>
      <c r="X12" s="7"/>
      <c r="Y12" s="26"/>
      <c r="Z12" s="58"/>
    </row>
    <row r="13" spans="1:26" ht="25.4" customHeight="1">
      <c r="A13" s="37">
        <v>1</v>
      </c>
      <c r="B13" s="37">
        <v>1</v>
      </c>
      <c r="C13" s="29" t="s">
        <v>632</v>
      </c>
      <c r="D13" s="43">
        <v>52397.87</v>
      </c>
      <c r="E13" s="41">
        <v>112971.28</v>
      </c>
      <c r="F13" s="47">
        <f t="shared" ref="F13:F18" si="0">(D13-E13)/E13</f>
        <v>-0.53618415229074146</v>
      </c>
      <c r="G13" s="43">
        <v>9497</v>
      </c>
      <c r="H13" s="41">
        <v>298</v>
      </c>
      <c r="I13" s="41">
        <f t="shared" ref="I13:I18" si="1">G13/H13</f>
        <v>31.869127516778523</v>
      </c>
      <c r="J13" s="41">
        <v>30</v>
      </c>
      <c r="K13" s="41">
        <v>4</v>
      </c>
      <c r="L13" s="43">
        <v>960432</v>
      </c>
      <c r="M13" s="43">
        <v>174167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4" customHeight="1">
      <c r="A14" s="37">
        <v>2</v>
      </c>
      <c r="B14" s="37">
        <v>2</v>
      </c>
      <c r="C14" s="29" t="s">
        <v>633</v>
      </c>
      <c r="D14" s="43">
        <v>23064.240000000002</v>
      </c>
      <c r="E14" s="41">
        <v>47129.99</v>
      </c>
      <c r="F14" s="47">
        <f t="shared" si="0"/>
        <v>-0.5106249757320126</v>
      </c>
      <c r="G14" s="43">
        <v>2974</v>
      </c>
      <c r="H14" s="41">
        <v>144</v>
      </c>
      <c r="I14" s="41">
        <f t="shared" si="1"/>
        <v>20.652777777777779</v>
      </c>
      <c r="J14" s="41">
        <v>21</v>
      </c>
      <c r="K14" s="41">
        <v>3</v>
      </c>
      <c r="L14" s="43">
        <v>292426</v>
      </c>
      <c r="M14" s="43">
        <v>40017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7"/>
      <c r="Y14" s="58"/>
      <c r="Z14" s="58"/>
    </row>
    <row r="15" spans="1:26" ht="25.4" customHeight="1">
      <c r="A15" s="37">
        <v>3</v>
      </c>
      <c r="B15" s="37">
        <v>3</v>
      </c>
      <c r="C15" s="29" t="s">
        <v>623</v>
      </c>
      <c r="D15" s="43">
        <v>11354.97</v>
      </c>
      <c r="E15" s="41">
        <v>24853.22</v>
      </c>
      <c r="F15" s="47">
        <f t="shared" si="0"/>
        <v>-0.54311875885700123</v>
      </c>
      <c r="G15" s="43">
        <v>1677</v>
      </c>
      <c r="H15" s="41">
        <v>87</v>
      </c>
      <c r="I15" s="41">
        <f t="shared" si="1"/>
        <v>19.275862068965516</v>
      </c>
      <c r="J15" s="41">
        <v>9</v>
      </c>
      <c r="K15" s="41">
        <v>5</v>
      </c>
      <c r="L15" s="43">
        <v>255573.16</v>
      </c>
      <c r="M15" s="43">
        <v>39559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7"/>
      <c r="Y15" s="58"/>
      <c r="Z15" s="58"/>
    </row>
    <row r="16" spans="1:26" ht="25.4" customHeight="1">
      <c r="A16" s="37">
        <v>4</v>
      </c>
      <c r="B16" s="37">
        <v>4</v>
      </c>
      <c r="C16" s="29" t="s">
        <v>626</v>
      </c>
      <c r="D16" s="43">
        <v>9866.35</v>
      </c>
      <c r="E16" s="41">
        <v>19332.16</v>
      </c>
      <c r="F16" s="47">
        <f t="shared" si="0"/>
        <v>-0.48964057818681406</v>
      </c>
      <c r="G16" s="43">
        <v>1453</v>
      </c>
      <c r="H16" s="41">
        <v>61</v>
      </c>
      <c r="I16" s="41">
        <f t="shared" si="1"/>
        <v>23.819672131147541</v>
      </c>
      <c r="J16" s="41">
        <v>12</v>
      </c>
      <c r="K16" s="41">
        <v>5</v>
      </c>
      <c r="L16" s="43">
        <v>191909.07</v>
      </c>
      <c r="M16" s="43">
        <v>28989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7"/>
      <c r="Y16" s="58"/>
      <c r="Z16" s="58"/>
    </row>
    <row r="17" spans="1:29" ht="25.4" customHeight="1">
      <c r="A17" s="37">
        <v>5</v>
      </c>
      <c r="B17" s="37">
        <v>5</v>
      </c>
      <c r="C17" s="29" t="s">
        <v>597</v>
      </c>
      <c r="D17" s="43">
        <v>6942.64</v>
      </c>
      <c r="E17" s="41">
        <v>11513.73</v>
      </c>
      <c r="F17" s="47">
        <f t="shared" si="0"/>
        <v>-0.3970120890449923</v>
      </c>
      <c r="G17" s="43">
        <v>983</v>
      </c>
      <c r="H17" s="41">
        <v>34</v>
      </c>
      <c r="I17" s="41">
        <f t="shared" si="1"/>
        <v>28.911764705882351</v>
      </c>
      <c r="J17" s="41">
        <v>7</v>
      </c>
      <c r="K17" s="41">
        <v>9</v>
      </c>
      <c r="L17" s="43">
        <v>310054</v>
      </c>
      <c r="M17" s="43">
        <v>46081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7"/>
      <c r="Y17" s="58"/>
      <c r="Z17" s="58"/>
    </row>
    <row r="18" spans="1:29" ht="25.4" customHeight="1">
      <c r="A18" s="37">
        <v>6</v>
      </c>
      <c r="B18" s="37">
        <v>6</v>
      </c>
      <c r="C18" s="29" t="s">
        <v>627</v>
      </c>
      <c r="D18" s="43">
        <v>5488.07</v>
      </c>
      <c r="E18" s="41">
        <v>8030.02</v>
      </c>
      <c r="F18" s="47">
        <f t="shared" si="0"/>
        <v>-0.31655587408250546</v>
      </c>
      <c r="G18" s="43">
        <v>751</v>
      </c>
      <c r="H18" s="41">
        <v>26</v>
      </c>
      <c r="I18" s="41">
        <f t="shared" si="1"/>
        <v>28.884615384615383</v>
      </c>
      <c r="J18" s="41">
        <v>6</v>
      </c>
      <c r="K18" s="41">
        <v>5</v>
      </c>
      <c r="L18" s="43">
        <v>78390</v>
      </c>
      <c r="M18" s="43">
        <v>11745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7"/>
      <c r="Y18" s="58"/>
      <c r="Z18" s="58"/>
    </row>
    <row r="19" spans="1:29" ht="25.4" customHeight="1">
      <c r="A19" s="37">
        <v>7</v>
      </c>
      <c r="B19" s="37" t="s">
        <v>34</v>
      </c>
      <c r="C19" s="29" t="s">
        <v>647</v>
      </c>
      <c r="D19" s="43">
        <v>3671</v>
      </c>
      <c r="E19" s="41" t="s">
        <v>36</v>
      </c>
      <c r="F19" s="41" t="s">
        <v>36</v>
      </c>
      <c r="G19" s="43">
        <v>597</v>
      </c>
      <c r="H19" s="41" t="s">
        <v>36</v>
      </c>
      <c r="I19" s="41" t="s">
        <v>36</v>
      </c>
      <c r="J19" s="41">
        <v>16</v>
      </c>
      <c r="K19" s="41">
        <v>1</v>
      </c>
      <c r="L19" s="43">
        <v>3671</v>
      </c>
      <c r="M19" s="43">
        <v>597</v>
      </c>
      <c r="N19" s="39">
        <v>44764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7"/>
      <c r="Y19" s="58"/>
      <c r="Z19" s="58"/>
    </row>
    <row r="20" spans="1:29" ht="25.4" customHeight="1">
      <c r="A20" s="37">
        <v>8</v>
      </c>
      <c r="B20" s="37">
        <v>8</v>
      </c>
      <c r="C20" s="29" t="s">
        <v>606</v>
      </c>
      <c r="D20" s="43">
        <v>3084.54</v>
      </c>
      <c r="E20" s="41">
        <v>4463.01</v>
      </c>
      <c r="F20" s="47">
        <f>(D20-E20)/E20</f>
        <v>-0.30886554141711542</v>
      </c>
      <c r="G20" s="43">
        <v>495</v>
      </c>
      <c r="H20" s="41">
        <v>27</v>
      </c>
      <c r="I20" s="41">
        <f>G20/H20</f>
        <v>18.333333333333332</v>
      </c>
      <c r="J20" s="41">
        <v>7</v>
      </c>
      <c r="K20" s="41">
        <v>7</v>
      </c>
      <c r="L20" s="43">
        <v>189814</v>
      </c>
      <c r="M20" s="43">
        <v>29453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7"/>
      <c r="Y20" s="58"/>
      <c r="Z20" s="58"/>
    </row>
    <row r="21" spans="1:29" ht="25.4" customHeight="1">
      <c r="A21" s="37">
        <v>9</v>
      </c>
      <c r="B21" s="37">
        <v>7</v>
      </c>
      <c r="C21" s="29" t="s">
        <v>634</v>
      </c>
      <c r="D21" s="43">
        <v>1953</v>
      </c>
      <c r="E21" s="41">
        <v>7071</v>
      </c>
      <c r="F21" s="47">
        <f>(D21-E21)/E21</f>
        <v>-0.72380144251166734</v>
      </c>
      <c r="G21" s="43">
        <v>293</v>
      </c>
      <c r="H21" s="41" t="s">
        <v>36</v>
      </c>
      <c r="I21" s="41" t="s">
        <v>36</v>
      </c>
      <c r="J21" s="41">
        <v>10</v>
      </c>
      <c r="K21" s="41">
        <v>3</v>
      </c>
      <c r="L21" s="43">
        <v>32148</v>
      </c>
      <c r="M21" s="43">
        <v>4869</v>
      </c>
      <c r="N21" s="39">
        <v>44750</v>
      </c>
      <c r="O21" s="38" t="s">
        <v>65</v>
      </c>
      <c r="P21" s="87"/>
      <c r="Q21" s="56"/>
      <c r="R21" s="34"/>
      <c r="S21" s="57"/>
      <c r="T21" s="57"/>
      <c r="U21" s="34"/>
      <c r="V21" s="34"/>
      <c r="W21" s="34"/>
      <c r="X21" s="7"/>
      <c r="Y21" s="58"/>
      <c r="Z21" s="58"/>
    </row>
    <row r="22" spans="1:29" ht="25.4" customHeight="1">
      <c r="A22" s="37">
        <v>10</v>
      </c>
      <c r="B22" s="37">
        <v>9</v>
      </c>
      <c r="C22" s="29" t="s">
        <v>612</v>
      </c>
      <c r="D22" s="43">
        <v>1716.43</v>
      </c>
      <c r="E22" s="41">
        <v>2639.49</v>
      </c>
      <c r="F22" s="47">
        <f>(D22-E22)/E22</f>
        <v>-0.34971149729682621</v>
      </c>
      <c r="G22" s="43">
        <v>355</v>
      </c>
      <c r="H22" s="41">
        <v>29</v>
      </c>
      <c r="I22" s="41">
        <f>G22/H22</f>
        <v>12.241379310344827</v>
      </c>
      <c r="J22" s="41">
        <v>8</v>
      </c>
      <c r="K22" s="41">
        <v>6</v>
      </c>
      <c r="L22" s="43">
        <v>77102</v>
      </c>
      <c r="M22" s="43">
        <v>17294</v>
      </c>
      <c r="N22" s="39">
        <v>44729</v>
      </c>
      <c r="O22" s="38" t="s">
        <v>41</v>
      </c>
      <c r="P22" s="87"/>
      <c r="Q22" s="118"/>
      <c r="R22" s="34"/>
      <c r="S22" s="57"/>
      <c r="T22" s="57"/>
      <c r="U22" s="34"/>
      <c r="V22" s="34"/>
      <c r="W22" s="34"/>
      <c r="X22" s="7"/>
      <c r="Y22" s="58"/>
      <c r="Z22" s="58"/>
    </row>
    <row r="23" spans="1:29" ht="25.4" customHeight="1">
      <c r="A23" s="14"/>
      <c r="B23" s="14"/>
      <c r="C23" s="28" t="s">
        <v>53</v>
      </c>
      <c r="D23" s="36">
        <f>SUM(D13:D22)</f>
        <v>119539.11</v>
      </c>
      <c r="E23" s="36">
        <v>239340.34</v>
      </c>
      <c r="F23" s="67">
        <f>(D23-E23)/E23</f>
        <v>-0.50054758842575386</v>
      </c>
      <c r="G23" s="36">
        <f t="shared" ref="G23" si="2">SUM(G13:G22)</f>
        <v>19075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9" ht="25.4" customHeight="1">
      <c r="A25" s="37">
        <v>11</v>
      </c>
      <c r="B25" s="37">
        <v>10</v>
      </c>
      <c r="C25" s="29" t="s">
        <v>599</v>
      </c>
      <c r="D25" s="43">
        <v>714.7</v>
      </c>
      <c r="E25" s="41">
        <v>1336.44</v>
      </c>
      <c r="F25" s="47">
        <f>(D25-E25)/E25</f>
        <v>-0.46522103498847683</v>
      </c>
      <c r="G25" s="43">
        <v>135</v>
      </c>
      <c r="H25" s="41">
        <v>10</v>
      </c>
      <c r="I25" s="41">
        <f t="shared" ref="I25:I31" si="3">G25/H25</f>
        <v>13.5</v>
      </c>
      <c r="J25" s="41">
        <v>3</v>
      </c>
      <c r="K25" s="41">
        <v>8</v>
      </c>
      <c r="L25" s="43">
        <v>72770.63</v>
      </c>
      <c r="M25" s="43">
        <v>16938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7"/>
      <c r="V25" s="34"/>
      <c r="W25" s="34"/>
      <c r="X25" s="58"/>
      <c r="Y25" s="34"/>
      <c r="Z25" s="58"/>
    </row>
    <row r="26" spans="1:29" ht="25.4" customHeight="1">
      <c r="A26" s="37">
        <v>12</v>
      </c>
      <c r="B26" s="37">
        <v>13</v>
      </c>
      <c r="C26" s="29" t="s">
        <v>596</v>
      </c>
      <c r="D26" s="43">
        <v>664.56</v>
      </c>
      <c r="E26" s="41">
        <v>401.1</v>
      </c>
      <c r="F26" s="47">
        <f>(D26-E26)/E26</f>
        <v>0.65684367988032888</v>
      </c>
      <c r="G26" s="43">
        <v>221</v>
      </c>
      <c r="H26" s="41">
        <v>14</v>
      </c>
      <c r="I26" s="41">
        <f t="shared" si="3"/>
        <v>15.785714285714286</v>
      </c>
      <c r="J26" s="41">
        <v>5</v>
      </c>
      <c r="K26" s="41">
        <v>9</v>
      </c>
      <c r="L26" s="43">
        <v>34719.83</v>
      </c>
      <c r="M26" s="43">
        <v>8632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7"/>
      <c r="Y26" s="58"/>
      <c r="Z26" s="58"/>
    </row>
    <row r="27" spans="1:29" ht="25.4" customHeight="1">
      <c r="A27" s="37">
        <v>13</v>
      </c>
      <c r="B27" s="37">
        <v>11</v>
      </c>
      <c r="C27" s="29" t="s">
        <v>35</v>
      </c>
      <c r="D27" s="43">
        <v>561.14</v>
      </c>
      <c r="E27" s="41">
        <v>1067.6300000000001</v>
      </c>
      <c r="F27" s="47">
        <f>(D27-E27)/E27</f>
        <v>-0.47440592714704538</v>
      </c>
      <c r="G27" s="43">
        <v>122</v>
      </c>
      <c r="H27" s="41">
        <v>6</v>
      </c>
      <c r="I27" s="41">
        <f t="shared" si="3"/>
        <v>20.333333333333332</v>
      </c>
      <c r="J27" s="41">
        <v>2</v>
      </c>
      <c r="K27" s="41">
        <v>17</v>
      </c>
      <c r="L27" s="43">
        <v>421865</v>
      </c>
      <c r="M27" s="43">
        <v>82847</v>
      </c>
      <c r="N27" s="39">
        <v>44652</v>
      </c>
      <c r="O27" s="38" t="s">
        <v>37</v>
      </c>
      <c r="P27" s="87"/>
      <c r="Q27" s="56"/>
      <c r="R27" s="34"/>
      <c r="S27" s="57"/>
      <c r="T27" s="57"/>
      <c r="U27" s="34"/>
      <c r="V27" s="34"/>
      <c r="W27" s="34"/>
      <c r="X27" s="7"/>
      <c r="Y27" s="58"/>
      <c r="Z27" s="58"/>
    </row>
    <row r="28" spans="1:29" ht="25.4" customHeight="1">
      <c r="A28" s="37">
        <v>14</v>
      </c>
      <c r="B28" s="44" t="s">
        <v>36</v>
      </c>
      <c r="C28" s="29" t="s">
        <v>77</v>
      </c>
      <c r="D28" s="43">
        <v>189</v>
      </c>
      <c r="E28" s="41" t="s">
        <v>36</v>
      </c>
      <c r="F28" s="41" t="s">
        <v>36</v>
      </c>
      <c r="G28" s="43">
        <v>76</v>
      </c>
      <c r="H28" s="41">
        <v>2</v>
      </c>
      <c r="I28" s="41">
        <f t="shared" si="3"/>
        <v>38</v>
      </c>
      <c r="J28" s="41">
        <v>1</v>
      </c>
      <c r="K28" s="41" t="s">
        <v>36</v>
      </c>
      <c r="L28" s="43">
        <v>183764</v>
      </c>
      <c r="M28" s="43">
        <v>36397</v>
      </c>
      <c r="N28" s="39">
        <v>44568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</row>
    <row r="29" spans="1:29" ht="25.4" customHeight="1">
      <c r="A29" s="37">
        <v>15</v>
      </c>
      <c r="B29" s="44" t="s">
        <v>36</v>
      </c>
      <c r="C29" s="29" t="s">
        <v>292</v>
      </c>
      <c r="D29" s="43">
        <v>163</v>
      </c>
      <c r="E29" s="41" t="s">
        <v>36</v>
      </c>
      <c r="F29" s="41" t="s">
        <v>36</v>
      </c>
      <c r="G29" s="43">
        <v>65</v>
      </c>
      <c r="H29" s="41">
        <v>3</v>
      </c>
      <c r="I29" s="41">
        <f t="shared" si="3"/>
        <v>21.666666666666668</v>
      </c>
      <c r="J29" s="41">
        <v>1</v>
      </c>
      <c r="K29" s="41" t="s">
        <v>36</v>
      </c>
      <c r="L29" s="43">
        <v>46827.72</v>
      </c>
      <c r="M29" s="43">
        <v>10195</v>
      </c>
      <c r="N29" s="39">
        <v>44470</v>
      </c>
      <c r="O29" s="38" t="s">
        <v>48</v>
      </c>
      <c r="P29" s="35"/>
      <c r="Q29" s="56"/>
      <c r="R29" s="56"/>
      <c r="S29" s="87"/>
      <c r="T29" s="56"/>
      <c r="U29" s="34"/>
      <c r="V29" s="57"/>
      <c r="W29" s="57"/>
      <c r="X29" s="34"/>
      <c r="Y29" s="7"/>
      <c r="Z29" s="34"/>
      <c r="AA29" s="58"/>
      <c r="AB29" s="34"/>
      <c r="AC29" s="58"/>
    </row>
    <row r="30" spans="1:29" ht="25.4" customHeight="1">
      <c r="A30" s="37">
        <v>16</v>
      </c>
      <c r="B30" s="44" t="s">
        <v>36</v>
      </c>
      <c r="C30" s="29" t="s">
        <v>111</v>
      </c>
      <c r="D30" s="43">
        <v>128</v>
      </c>
      <c r="E30" s="41" t="s">
        <v>36</v>
      </c>
      <c r="F30" s="41" t="s">
        <v>36</v>
      </c>
      <c r="G30" s="43">
        <v>48</v>
      </c>
      <c r="H30" s="41">
        <v>3</v>
      </c>
      <c r="I30" s="41">
        <f t="shared" si="3"/>
        <v>16</v>
      </c>
      <c r="J30" s="41">
        <v>1</v>
      </c>
      <c r="K30" s="41" t="s">
        <v>36</v>
      </c>
      <c r="L30" s="43">
        <v>317977</v>
      </c>
      <c r="M30" s="43">
        <v>64690</v>
      </c>
      <c r="N30" s="39">
        <v>44554</v>
      </c>
      <c r="O30" s="38" t="s">
        <v>43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9" ht="25.4" customHeight="1">
      <c r="A31" s="37">
        <v>17</v>
      </c>
      <c r="B31" s="44" t="s">
        <v>36</v>
      </c>
      <c r="C31" s="29" t="s">
        <v>213</v>
      </c>
      <c r="D31" s="43">
        <v>69</v>
      </c>
      <c r="E31" s="41" t="s">
        <v>36</v>
      </c>
      <c r="F31" s="41" t="s">
        <v>36</v>
      </c>
      <c r="G31" s="43">
        <v>19</v>
      </c>
      <c r="H31" s="41">
        <v>1</v>
      </c>
      <c r="I31" s="41">
        <f t="shared" si="3"/>
        <v>19</v>
      </c>
      <c r="J31" s="41">
        <v>1</v>
      </c>
      <c r="K31" s="41" t="s">
        <v>36</v>
      </c>
      <c r="L31" s="43">
        <v>450800.95</v>
      </c>
      <c r="M31" s="43">
        <v>67560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58"/>
      <c r="Y31" s="34"/>
      <c r="Z31" s="58"/>
    </row>
    <row r="32" spans="1:29" ht="25.4" customHeight="1">
      <c r="A32" s="37">
        <v>18</v>
      </c>
      <c r="B32" s="66">
        <v>17</v>
      </c>
      <c r="C32" s="29" t="s">
        <v>578</v>
      </c>
      <c r="D32" s="43">
        <v>44</v>
      </c>
      <c r="E32" s="41">
        <v>88</v>
      </c>
      <c r="F32" s="47">
        <f>(D32-E32)/E32</f>
        <v>-0.5</v>
      </c>
      <c r="G32" s="43">
        <v>17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43346</v>
      </c>
      <c r="M32" s="43">
        <v>9285</v>
      </c>
      <c r="N32" s="39">
        <v>44694</v>
      </c>
      <c r="O32" s="38" t="s">
        <v>65</v>
      </c>
      <c r="P32" s="87"/>
      <c r="Q32" s="56"/>
      <c r="R32" s="34"/>
      <c r="S32" s="57"/>
      <c r="T32" s="57"/>
      <c r="U32" s="34"/>
      <c r="V32" s="34"/>
      <c r="W32" s="7"/>
      <c r="X32" s="58"/>
      <c r="Y32" s="34"/>
      <c r="Z32" s="58"/>
    </row>
    <row r="33" spans="1:29" ht="25.4" customHeight="1">
      <c r="A33" s="37">
        <v>19</v>
      </c>
      <c r="B33" s="41" t="s">
        <v>36</v>
      </c>
      <c r="C33" s="29" t="s">
        <v>648</v>
      </c>
      <c r="D33" s="43">
        <v>35</v>
      </c>
      <c r="E33" s="41" t="s">
        <v>36</v>
      </c>
      <c r="F33" s="41" t="s">
        <v>36</v>
      </c>
      <c r="G33" s="43">
        <v>5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690</v>
      </c>
      <c r="M33" s="43">
        <v>120</v>
      </c>
      <c r="N33" s="39">
        <v>44757</v>
      </c>
      <c r="O33" s="38" t="s">
        <v>81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4" customHeight="1">
      <c r="A34" s="37">
        <v>20</v>
      </c>
      <c r="B34" s="44" t="s">
        <v>36</v>
      </c>
      <c r="C34" s="29" t="s">
        <v>96</v>
      </c>
      <c r="D34" s="43">
        <v>10</v>
      </c>
      <c r="E34" s="41" t="s">
        <v>36</v>
      </c>
      <c r="F34" s="41" t="s">
        <v>36</v>
      </c>
      <c r="G34" s="43">
        <v>4</v>
      </c>
      <c r="H34" s="41">
        <v>2</v>
      </c>
      <c r="I34" s="41">
        <f>G34/H34</f>
        <v>2</v>
      </c>
      <c r="J34" s="41">
        <v>1</v>
      </c>
      <c r="K34" s="41" t="s">
        <v>36</v>
      </c>
      <c r="L34" s="43">
        <v>99886.37</v>
      </c>
      <c r="M34" s="43">
        <v>20748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57"/>
      <c r="X34" s="57"/>
      <c r="Y34" s="7"/>
      <c r="Z34" s="34"/>
      <c r="AA34" s="58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122117.51</v>
      </c>
      <c r="E35" s="36">
        <v>242025.57</v>
      </c>
      <c r="F35" s="55">
        <f>(D35-E35)/E35</f>
        <v>-0.49543550295119648</v>
      </c>
      <c r="G35" s="36">
        <f>SUM(G23:G34)</f>
        <v>19787</v>
      </c>
      <c r="H35" s="36"/>
      <c r="I35" s="16"/>
      <c r="J35" s="15"/>
      <c r="K35" s="17"/>
      <c r="L35" s="18"/>
      <c r="M35" s="22"/>
      <c r="N35" s="19"/>
      <c r="O35" s="48"/>
    </row>
    <row r="36" spans="1:29" ht="23.15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A33" sqref="A33:XFD3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3.7265625" style="33" bestFit="1" customWidth="1"/>
    <col min="23" max="23" width="10.81640625" style="33" bestFit="1" customWidth="1"/>
    <col min="24" max="24" width="12.54296875" style="33" bestFit="1" customWidth="1"/>
    <col min="25" max="25" width="13.1796875" style="33" customWidth="1"/>
    <col min="26" max="26" width="14.81640625" style="33" customWidth="1"/>
    <col min="27" max="16384" width="8.81640625" style="33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639</v>
      </c>
      <c r="E6" s="4" t="s">
        <v>635</v>
      </c>
      <c r="F6" s="174"/>
      <c r="G6" s="4" t="s">
        <v>639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6" ht="15" customHeight="1">
      <c r="A9" s="170"/>
      <c r="B9" s="170"/>
      <c r="C9" s="173" t="s">
        <v>17</v>
      </c>
      <c r="D9" s="125"/>
      <c r="E9" s="125"/>
      <c r="F9" s="173" t="s">
        <v>18</v>
      </c>
      <c r="G9" s="125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V9" s="34"/>
      <c r="X9" s="34"/>
      <c r="Y9" s="26"/>
      <c r="Z9" s="35"/>
    </row>
    <row r="10" spans="1:26">
      <c r="A10" s="171"/>
      <c r="B10" s="171"/>
      <c r="C10" s="174"/>
      <c r="D10" s="126" t="s">
        <v>640</v>
      </c>
      <c r="E10" s="126" t="s">
        <v>636</v>
      </c>
      <c r="F10" s="174"/>
      <c r="G10" s="126" t="s">
        <v>640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4"/>
      <c r="X10" s="34"/>
      <c r="Y10" s="35"/>
      <c r="Z10" s="35"/>
    </row>
    <row r="11" spans="1:26">
      <c r="A11" s="171"/>
      <c r="B11" s="171"/>
      <c r="C11" s="174"/>
      <c r="D11" s="126" t="s">
        <v>31</v>
      </c>
      <c r="E11" s="4" t="s">
        <v>31</v>
      </c>
      <c r="F11" s="174"/>
      <c r="G11" s="126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34"/>
      <c r="W11" s="7"/>
      <c r="X11" s="26"/>
      <c r="Y11" s="7"/>
      <c r="Z11" s="35"/>
    </row>
    <row r="12" spans="1:26" ht="15.65" customHeight="1" thickBot="1">
      <c r="A12" s="171"/>
      <c r="B12" s="172"/>
      <c r="C12" s="175"/>
      <c r="D12" s="127"/>
      <c r="E12" s="5" t="s">
        <v>16</v>
      </c>
      <c r="F12" s="175"/>
      <c r="G12" s="127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57"/>
      <c r="W12" s="7"/>
      <c r="X12" s="26"/>
      <c r="Y12" s="7"/>
      <c r="Z12" s="58"/>
    </row>
    <row r="13" spans="1:26" ht="25.4" customHeight="1">
      <c r="A13" s="37">
        <v>1</v>
      </c>
      <c r="B13" s="63">
        <v>1</v>
      </c>
      <c r="C13" s="29" t="s">
        <v>632</v>
      </c>
      <c r="D13" s="43">
        <v>112971.28</v>
      </c>
      <c r="E13" s="41">
        <v>145131.99</v>
      </c>
      <c r="F13" s="47">
        <f t="shared" ref="F13:F23" si="0">(D13-E13)/E13</f>
        <v>-0.22159628624950292</v>
      </c>
      <c r="G13" s="43">
        <v>20341</v>
      </c>
      <c r="H13" s="41">
        <v>298</v>
      </c>
      <c r="I13" s="41">
        <f t="shared" ref="I13:I18" si="1">G13/H13</f>
        <v>68.258389261744966</v>
      </c>
      <c r="J13" s="41">
        <v>31</v>
      </c>
      <c r="K13" s="41">
        <v>3</v>
      </c>
      <c r="L13" s="43">
        <v>839237</v>
      </c>
      <c r="M13" s="43">
        <v>150809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4" customHeight="1">
      <c r="A14" s="37">
        <v>2</v>
      </c>
      <c r="B14" s="63">
        <v>2</v>
      </c>
      <c r="C14" s="29" t="s">
        <v>633</v>
      </c>
      <c r="D14" s="43">
        <v>47129.99</v>
      </c>
      <c r="E14" s="41">
        <v>109033.95</v>
      </c>
      <c r="F14" s="47">
        <f t="shared" si="0"/>
        <v>-0.56774940282361597</v>
      </c>
      <c r="G14" s="43">
        <v>6168</v>
      </c>
      <c r="H14" s="41">
        <v>180</v>
      </c>
      <c r="I14" s="41">
        <f t="shared" si="1"/>
        <v>34.266666666666666</v>
      </c>
      <c r="J14" s="41">
        <v>27</v>
      </c>
      <c r="K14" s="41">
        <v>2</v>
      </c>
      <c r="L14" s="43">
        <v>239036</v>
      </c>
      <c r="M14" s="43">
        <v>32421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4" customHeight="1">
      <c r="A15" s="37">
        <v>3</v>
      </c>
      <c r="B15" s="63">
        <v>3</v>
      </c>
      <c r="C15" s="29" t="s">
        <v>623</v>
      </c>
      <c r="D15" s="43">
        <v>24853.22</v>
      </c>
      <c r="E15" s="41">
        <v>27039.919999999998</v>
      </c>
      <c r="F15" s="47">
        <f t="shared" si="0"/>
        <v>-8.0869322098585994E-2</v>
      </c>
      <c r="G15" s="43">
        <v>3577</v>
      </c>
      <c r="H15" s="41">
        <v>84</v>
      </c>
      <c r="I15" s="41">
        <f t="shared" si="1"/>
        <v>42.583333333333336</v>
      </c>
      <c r="J15" s="41">
        <v>9</v>
      </c>
      <c r="K15" s="41">
        <v>4</v>
      </c>
      <c r="L15" s="43">
        <v>231824.82</v>
      </c>
      <c r="M15" s="43">
        <v>35867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4" customHeight="1">
      <c r="A16" s="37">
        <v>4</v>
      </c>
      <c r="B16" s="63">
        <v>4</v>
      </c>
      <c r="C16" s="29" t="s">
        <v>626</v>
      </c>
      <c r="D16" s="43">
        <v>19332.16</v>
      </c>
      <c r="E16" s="41">
        <v>19314.27</v>
      </c>
      <c r="F16" s="47">
        <f t="shared" si="0"/>
        <v>9.2625815006207421E-4</v>
      </c>
      <c r="G16" s="43">
        <v>2864</v>
      </c>
      <c r="H16" s="41">
        <v>69</v>
      </c>
      <c r="I16" s="41">
        <f t="shared" si="1"/>
        <v>41.507246376811594</v>
      </c>
      <c r="J16" s="41">
        <v>13</v>
      </c>
      <c r="K16" s="41">
        <v>4</v>
      </c>
      <c r="L16" s="43">
        <v>170778.23999999999</v>
      </c>
      <c r="M16" s="43">
        <v>25535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9" ht="25.4" customHeight="1">
      <c r="A17" s="37">
        <v>5</v>
      </c>
      <c r="B17" s="63">
        <v>5</v>
      </c>
      <c r="C17" s="29" t="s">
        <v>597</v>
      </c>
      <c r="D17" s="43">
        <v>11513.73</v>
      </c>
      <c r="E17" s="41">
        <v>10735.09</v>
      </c>
      <c r="F17" s="47">
        <f t="shared" si="0"/>
        <v>7.2532228421000614E-2</v>
      </c>
      <c r="G17" s="43">
        <v>1610</v>
      </c>
      <c r="H17" s="41">
        <v>32</v>
      </c>
      <c r="I17" s="41">
        <f t="shared" si="1"/>
        <v>50.3125</v>
      </c>
      <c r="J17" s="41">
        <v>6</v>
      </c>
      <c r="K17" s="41">
        <v>8</v>
      </c>
      <c r="L17" s="43">
        <v>296703</v>
      </c>
      <c r="M17" s="43">
        <v>44037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9" ht="25.4" customHeight="1">
      <c r="A18" s="37">
        <v>6</v>
      </c>
      <c r="B18" s="63">
        <v>7</v>
      </c>
      <c r="C18" s="29" t="s">
        <v>627</v>
      </c>
      <c r="D18" s="43">
        <v>8030.02</v>
      </c>
      <c r="E18" s="41">
        <v>7293.4</v>
      </c>
      <c r="F18" s="47">
        <f t="shared" si="0"/>
        <v>0.10099816272246152</v>
      </c>
      <c r="G18" s="43">
        <v>1104</v>
      </c>
      <c r="H18" s="41">
        <v>21</v>
      </c>
      <c r="I18" s="41">
        <f t="shared" si="1"/>
        <v>52.571428571428569</v>
      </c>
      <c r="J18" s="41">
        <v>7</v>
      </c>
      <c r="K18" s="41">
        <v>4</v>
      </c>
      <c r="L18" s="43">
        <v>68041</v>
      </c>
      <c r="M18" s="43">
        <v>10260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9" ht="25.4" customHeight="1">
      <c r="A19" s="37">
        <v>7</v>
      </c>
      <c r="B19" s="63">
        <v>6</v>
      </c>
      <c r="C19" s="29" t="s">
        <v>634</v>
      </c>
      <c r="D19" s="43">
        <v>7071</v>
      </c>
      <c r="E19" s="41">
        <v>9267</v>
      </c>
      <c r="F19" s="47">
        <f t="shared" si="0"/>
        <v>-0.23696989316931047</v>
      </c>
      <c r="G19" s="43">
        <v>1043</v>
      </c>
      <c r="H19" s="41" t="s">
        <v>36</v>
      </c>
      <c r="I19" s="41" t="s">
        <v>36</v>
      </c>
      <c r="J19" s="41">
        <v>14</v>
      </c>
      <c r="K19" s="41">
        <v>2</v>
      </c>
      <c r="L19" s="43">
        <v>26807</v>
      </c>
      <c r="M19" s="43">
        <v>4016</v>
      </c>
      <c r="N19" s="39">
        <v>44750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9" ht="25.4" customHeight="1">
      <c r="A20" s="37">
        <v>8</v>
      </c>
      <c r="B20" s="63">
        <v>8</v>
      </c>
      <c r="C20" s="29" t="s">
        <v>606</v>
      </c>
      <c r="D20" s="43">
        <v>4463.01</v>
      </c>
      <c r="E20" s="41">
        <v>4135.5</v>
      </c>
      <c r="F20" s="47">
        <f t="shared" si="0"/>
        <v>7.9194776931447275E-2</v>
      </c>
      <c r="G20" s="43">
        <v>706</v>
      </c>
      <c r="H20" s="41">
        <v>30</v>
      </c>
      <c r="I20" s="41">
        <f>G20/H20</f>
        <v>23.533333333333335</v>
      </c>
      <c r="J20" s="41">
        <v>9</v>
      </c>
      <c r="K20" s="41">
        <v>6</v>
      </c>
      <c r="L20" s="43">
        <v>184162</v>
      </c>
      <c r="M20" s="43">
        <v>28472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9" ht="25.4" customHeight="1">
      <c r="A21" s="37">
        <v>9</v>
      </c>
      <c r="B21" s="63">
        <v>9</v>
      </c>
      <c r="C21" s="29" t="s">
        <v>612</v>
      </c>
      <c r="D21" s="43">
        <v>2639.49</v>
      </c>
      <c r="E21" s="41">
        <v>1835.7</v>
      </c>
      <c r="F21" s="47">
        <f t="shared" si="0"/>
        <v>0.43786566432423585</v>
      </c>
      <c r="G21" s="43">
        <v>536</v>
      </c>
      <c r="H21" s="41">
        <v>28</v>
      </c>
      <c r="I21" s="41">
        <f>G21/H21</f>
        <v>19.142857142857142</v>
      </c>
      <c r="J21" s="41">
        <v>9</v>
      </c>
      <c r="K21" s="41">
        <v>5</v>
      </c>
      <c r="L21" s="43">
        <v>72975</v>
      </c>
      <c r="M21" s="43">
        <v>16389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34"/>
      <c r="X21" s="58"/>
      <c r="Y21" s="7"/>
      <c r="Z21" s="58"/>
    </row>
    <row r="22" spans="1:29" ht="25.4" customHeight="1">
      <c r="A22" s="37">
        <v>10</v>
      </c>
      <c r="B22" s="63">
        <v>11</v>
      </c>
      <c r="C22" s="29" t="s">
        <v>599</v>
      </c>
      <c r="D22" s="43">
        <v>1336.44</v>
      </c>
      <c r="E22" s="41">
        <v>505.56</v>
      </c>
      <c r="F22" s="47">
        <f t="shared" si="0"/>
        <v>1.643484452883931</v>
      </c>
      <c r="G22" s="43">
        <v>263</v>
      </c>
      <c r="H22" s="41">
        <v>11</v>
      </c>
      <c r="I22" s="41">
        <f>G22/H22</f>
        <v>23.90909090909091</v>
      </c>
      <c r="J22" s="41">
        <v>4</v>
      </c>
      <c r="K22" s="41">
        <v>7</v>
      </c>
      <c r="L22" s="43">
        <v>71177.87</v>
      </c>
      <c r="M22" s="43">
        <v>16613</v>
      </c>
      <c r="N22" s="39">
        <v>44715</v>
      </c>
      <c r="O22" s="38" t="s">
        <v>48</v>
      </c>
      <c r="P22" s="87"/>
      <c r="Q22" s="56"/>
      <c r="R22" s="34"/>
      <c r="S22" s="57"/>
      <c r="T22" s="57"/>
      <c r="U22" s="7"/>
      <c r="V22" s="34"/>
      <c r="W22" s="34"/>
      <c r="X22" s="34"/>
      <c r="Y22" s="58"/>
      <c r="Z22" s="58"/>
    </row>
    <row r="23" spans="1:29" ht="25.4" customHeight="1">
      <c r="A23" s="14"/>
      <c r="B23" s="14"/>
      <c r="C23" s="28" t="s">
        <v>53</v>
      </c>
      <c r="D23" s="36">
        <f>SUM(D13:D22)</f>
        <v>239340.34</v>
      </c>
      <c r="E23" s="36">
        <v>334473.36000000004</v>
      </c>
      <c r="F23" s="55">
        <f t="shared" si="0"/>
        <v>-0.28442629930228236</v>
      </c>
      <c r="G23" s="36">
        <f t="shared" ref="G23" si="2">SUM(G13:G22)</f>
        <v>38212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4" customHeight="1">
      <c r="A25" s="37">
        <v>11</v>
      </c>
      <c r="B25" s="63">
        <v>10</v>
      </c>
      <c r="C25" s="29" t="s">
        <v>35</v>
      </c>
      <c r="D25" s="43">
        <v>1067.6300000000001</v>
      </c>
      <c r="E25" s="41">
        <v>686.54</v>
      </c>
      <c r="F25" s="47">
        <f>(D25-E25)/E25</f>
        <v>0.55508783173595155</v>
      </c>
      <c r="G25" s="43">
        <v>238</v>
      </c>
      <c r="H25" s="41">
        <v>9</v>
      </c>
      <c r="I25" s="41">
        <f t="shared" ref="I25:I30" si="3">G25/H25</f>
        <v>26.444444444444443</v>
      </c>
      <c r="J25" s="41">
        <v>3</v>
      </c>
      <c r="K25" s="41">
        <v>16</v>
      </c>
      <c r="L25" s="43">
        <v>420647</v>
      </c>
      <c r="M25" s="43">
        <v>82561</v>
      </c>
      <c r="N25" s="39">
        <v>44652</v>
      </c>
      <c r="O25" s="38" t="s">
        <v>37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9" ht="25.4" customHeight="1">
      <c r="A26" s="37">
        <v>12</v>
      </c>
      <c r="B26" s="63">
        <v>14</v>
      </c>
      <c r="C26" s="29" t="s">
        <v>565</v>
      </c>
      <c r="D26" s="43">
        <v>429.5</v>
      </c>
      <c r="E26" s="41">
        <v>93</v>
      </c>
      <c r="F26" s="47">
        <f>(D26-E26)/E26</f>
        <v>3.618279569892473</v>
      </c>
      <c r="G26" s="43">
        <v>87</v>
      </c>
      <c r="H26" s="41">
        <v>3</v>
      </c>
      <c r="I26" s="41">
        <f t="shared" si="3"/>
        <v>29</v>
      </c>
      <c r="J26" s="41">
        <v>3</v>
      </c>
      <c r="K26" s="41">
        <v>12</v>
      </c>
      <c r="L26" s="43">
        <v>25832.78</v>
      </c>
      <c r="M26" s="43">
        <v>4403</v>
      </c>
      <c r="N26" s="39">
        <v>44680</v>
      </c>
      <c r="O26" s="38" t="s">
        <v>68</v>
      </c>
      <c r="P26" s="87"/>
      <c r="Q26" s="56"/>
      <c r="R26" s="34"/>
      <c r="S26" s="57"/>
      <c r="T26" s="57"/>
      <c r="U26" s="7"/>
      <c r="V26" s="34"/>
      <c r="W26" s="34"/>
      <c r="X26" s="58"/>
      <c r="Y26" s="34"/>
      <c r="Z26" s="58"/>
    </row>
    <row r="27" spans="1:29" ht="25.4" customHeight="1">
      <c r="A27" s="37">
        <v>13</v>
      </c>
      <c r="B27" s="64">
        <v>12</v>
      </c>
      <c r="C27" s="29" t="s">
        <v>596</v>
      </c>
      <c r="D27" s="43">
        <v>401.1</v>
      </c>
      <c r="E27" s="41">
        <v>261.5</v>
      </c>
      <c r="F27" s="47">
        <f>(D27-E27)/E27</f>
        <v>0.53384321223709374</v>
      </c>
      <c r="G27" s="43">
        <v>138</v>
      </c>
      <c r="H27" s="41">
        <v>7</v>
      </c>
      <c r="I27" s="41">
        <f t="shared" si="3"/>
        <v>19.714285714285715</v>
      </c>
      <c r="J27" s="41">
        <v>3</v>
      </c>
      <c r="K27" s="41">
        <v>8</v>
      </c>
      <c r="L27" s="43">
        <v>33673.67</v>
      </c>
      <c r="M27" s="43">
        <v>8262</v>
      </c>
      <c r="N27" s="39">
        <v>44708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4" customHeight="1">
      <c r="A28" s="37">
        <v>14</v>
      </c>
      <c r="B28" s="41" t="s">
        <v>36</v>
      </c>
      <c r="C28" s="29" t="s">
        <v>99</v>
      </c>
      <c r="D28" s="43">
        <v>266</v>
      </c>
      <c r="E28" s="41" t="s">
        <v>36</v>
      </c>
      <c r="F28" s="41" t="s">
        <v>36</v>
      </c>
      <c r="G28" s="43">
        <v>113</v>
      </c>
      <c r="H28" s="41">
        <v>3</v>
      </c>
      <c r="I28" s="41">
        <f t="shared" si="3"/>
        <v>37.666666666666664</v>
      </c>
      <c r="J28" s="41">
        <v>1</v>
      </c>
      <c r="K28" s="41" t="s">
        <v>36</v>
      </c>
      <c r="L28" s="43">
        <v>36863</v>
      </c>
      <c r="M28" s="43">
        <v>7328</v>
      </c>
      <c r="N28" s="39">
        <v>44589</v>
      </c>
      <c r="O28" s="38" t="s">
        <v>50</v>
      </c>
      <c r="P28" s="75"/>
      <c r="Q28" s="74"/>
      <c r="S28" s="57"/>
      <c r="T28" s="57"/>
      <c r="U28" s="57"/>
      <c r="V28" s="7"/>
      <c r="W28" s="34"/>
      <c r="X28" s="57"/>
      <c r="Y28" s="58"/>
      <c r="Z28" s="34"/>
    </row>
    <row r="29" spans="1:29" ht="25.4" customHeight="1">
      <c r="A29" s="37">
        <v>15</v>
      </c>
      <c r="B29" s="44" t="s">
        <v>36</v>
      </c>
      <c r="C29" s="29" t="s">
        <v>381</v>
      </c>
      <c r="D29" s="43">
        <v>195</v>
      </c>
      <c r="E29" s="41" t="s">
        <v>36</v>
      </c>
      <c r="F29" s="41" t="s">
        <v>36</v>
      </c>
      <c r="G29" s="43">
        <v>89</v>
      </c>
      <c r="H29" s="41">
        <v>2</v>
      </c>
      <c r="I29" s="41">
        <f t="shared" si="3"/>
        <v>44.5</v>
      </c>
      <c r="J29" s="41">
        <v>1</v>
      </c>
      <c r="K29" s="41" t="s">
        <v>36</v>
      </c>
      <c r="L29" s="43">
        <v>26945.54</v>
      </c>
      <c r="M29" s="43">
        <v>6539</v>
      </c>
      <c r="N29" s="39">
        <v>44414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34"/>
      <c r="Y29" s="7"/>
      <c r="Z29" s="58"/>
    </row>
    <row r="30" spans="1:29" ht="25.4" customHeight="1">
      <c r="A30" s="37">
        <v>16</v>
      </c>
      <c r="B30" s="41" t="s">
        <v>36</v>
      </c>
      <c r="C30" s="29" t="s">
        <v>227</v>
      </c>
      <c r="D30" s="43">
        <v>173</v>
      </c>
      <c r="E30" s="41" t="s">
        <v>36</v>
      </c>
      <c r="F30" s="41" t="s">
        <v>36</v>
      </c>
      <c r="G30" s="43">
        <v>69</v>
      </c>
      <c r="H30" s="41">
        <v>3</v>
      </c>
      <c r="I30" s="41">
        <f t="shared" si="3"/>
        <v>23</v>
      </c>
      <c r="J30" s="41">
        <v>1</v>
      </c>
      <c r="K30" s="41" t="s">
        <v>36</v>
      </c>
      <c r="L30" s="43">
        <v>19305.29</v>
      </c>
      <c r="M30" s="43">
        <v>4193</v>
      </c>
      <c r="N30" s="39">
        <v>44533</v>
      </c>
      <c r="O30" s="38" t="s">
        <v>48</v>
      </c>
      <c r="P30" s="56"/>
      <c r="Q30" s="56"/>
      <c r="R30" s="56"/>
      <c r="S30" s="57"/>
      <c r="T30" s="57"/>
      <c r="U30" s="58"/>
      <c r="X30" s="58"/>
      <c r="Y30" s="34"/>
    </row>
    <row r="31" spans="1:29" ht="25.4" customHeight="1">
      <c r="A31" s="37">
        <v>17</v>
      </c>
      <c r="B31" s="44" t="s">
        <v>36</v>
      </c>
      <c r="C31" s="29" t="s">
        <v>578</v>
      </c>
      <c r="D31" s="43">
        <v>88</v>
      </c>
      <c r="E31" s="41" t="s">
        <v>36</v>
      </c>
      <c r="F31" s="41" t="s">
        <v>36</v>
      </c>
      <c r="G31" s="43">
        <v>22</v>
      </c>
      <c r="H31" s="41" t="s">
        <v>36</v>
      </c>
      <c r="I31" s="41" t="s">
        <v>36</v>
      </c>
      <c r="J31" s="41">
        <v>1</v>
      </c>
      <c r="K31" s="41" t="s">
        <v>36</v>
      </c>
      <c r="L31" s="43">
        <v>43249</v>
      </c>
      <c r="M31" s="43">
        <v>9255</v>
      </c>
      <c r="N31" s="39">
        <v>44694</v>
      </c>
      <c r="O31" s="38" t="s">
        <v>65</v>
      </c>
      <c r="P31" s="35"/>
      <c r="Q31" s="56"/>
      <c r="R31" s="56"/>
      <c r="S31" s="87"/>
      <c r="T31" s="56"/>
      <c r="U31" s="34"/>
      <c r="V31" s="57"/>
      <c r="W31" s="34"/>
      <c r="X31" s="7"/>
      <c r="Y31" s="57"/>
      <c r="Z31" s="34"/>
      <c r="AA31" s="58"/>
      <c r="AB31" s="34"/>
      <c r="AC31" s="58"/>
    </row>
    <row r="32" spans="1:29" ht="25.4" customHeight="1">
      <c r="A32" s="37">
        <v>18</v>
      </c>
      <c r="B32" s="44" t="s">
        <v>36</v>
      </c>
      <c r="C32" s="29" t="s">
        <v>435</v>
      </c>
      <c r="D32" s="43">
        <v>43</v>
      </c>
      <c r="E32" s="41" t="s">
        <v>36</v>
      </c>
      <c r="F32" s="41" t="s">
        <v>36</v>
      </c>
      <c r="G32" s="43">
        <v>17</v>
      </c>
      <c r="H32" s="41">
        <v>2</v>
      </c>
      <c r="I32" s="41">
        <f>G32/H32</f>
        <v>8.5</v>
      </c>
      <c r="J32" s="41">
        <v>1</v>
      </c>
      <c r="K32" s="41" t="s">
        <v>36</v>
      </c>
      <c r="L32" s="43">
        <v>7084.94</v>
      </c>
      <c r="M32" s="43">
        <v>1902</v>
      </c>
      <c r="N32" s="39">
        <v>44386</v>
      </c>
      <c r="O32" s="38" t="s">
        <v>48</v>
      </c>
      <c r="P32" s="35"/>
      <c r="Q32" s="56"/>
      <c r="R32" s="56"/>
      <c r="S32" s="87"/>
      <c r="T32" s="56"/>
      <c r="U32" s="34"/>
      <c r="V32" s="57"/>
      <c r="W32" s="7"/>
      <c r="X32" s="34"/>
      <c r="Y32" s="57"/>
      <c r="Z32" s="34"/>
      <c r="AA32" s="58"/>
      <c r="AB32" s="34"/>
      <c r="AC32" s="58"/>
    </row>
    <row r="33" spans="1:27" ht="25.4" customHeight="1">
      <c r="A33" s="37">
        <v>19</v>
      </c>
      <c r="B33" s="64">
        <v>15</v>
      </c>
      <c r="C33" s="29" t="s">
        <v>537</v>
      </c>
      <c r="D33" s="43">
        <v>22</v>
      </c>
      <c r="E33" s="41">
        <v>91</v>
      </c>
      <c r="F33" s="47">
        <f>(D33-E33)/E33</f>
        <v>-0.75824175824175821</v>
      </c>
      <c r="G33" s="43">
        <v>6</v>
      </c>
      <c r="H33" s="41">
        <v>1</v>
      </c>
      <c r="I33" s="41">
        <f>G33/H33</f>
        <v>6</v>
      </c>
      <c r="J33" s="41">
        <v>1</v>
      </c>
      <c r="K33" s="41">
        <v>15</v>
      </c>
      <c r="L33" s="43">
        <v>185948.42</v>
      </c>
      <c r="M33" s="43">
        <v>45749</v>
      </c>
      <c r="N33" s="39">
        <v>44659</v>
      </c>
      <c r="O33" s="38" t="s">
        <v>48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AA33" s="58"/>
    </row>
    <row r="34" spans="1:27" ht="25.4" customHeight="1">
      <c r="A34" s="14"/>
      <c r="B34" s="14"/>
      <c r="C34" s="28" t="s">
        <v>229</v>
      </c>
      <c r="D34" s="36">
        <f>SUM(D23:D33)</f>
        <v>242025.57</v>
      </c>
      <c r="E34" s="36">
        <v>335733.42000000004</v>
      </c>
      <c r="F34" s="55">
        <f>(D34-E34)/E34</f>
        <v>-0.27911385765527907</v>
      </c>
      <c r="G34" s="36">
        <f t="shared" ref="G34" si="4">SUM(G23:G33)</f>
        <v>38991</v>
      </c>
      <c r="H34" s="36"/>
      <c r="I34" s="16"/>
      <c r="J34" s="15"/>
      <c r="K34" s="17"/>
      <c r="L34" s="18"/>
      <c r="M34" s="22"/>
      <c r="N34" s="19"/>
      <c r="O34" s="48"/>
    </row>
    <row r="35" spans="1:27" ht="23.15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3.7265625" style="33" bestFit="1" customWidth="1"/>
    <col min="23" max="23" width="13.1796875" style="33" customWidth="1"/>
    <col min="24" max="24" width="10.81640625" style="33" bestFit="1" customWidth="1"/>
    <col min="25" max="25" width="12.54296875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635</v>
      </c>
      <c r="E6" s="4" t="s">
        <v>628</v>
      </c>
      <c r="F6" s="174"/>
      <c r="G6" s="4" t="s">
        <v>635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6" ht="15" customHeight="1">
      <c r="A9" s="170"/>
      <c r="B9" s="170"/>
      <c r="C9" s="173" t="s">
        <v>17</v>
      </c>
      <c r="D9" s="122"/>
      <c r="E9" s="122"/>
      <c r="F9" s="173" t="s">
        <v>18</v>
      </c>
      <c r="G9" s="122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V9" s="34"/>
      <c r="W9" s="26"/>
      <c r="Y9" s="34"/>
      <c r="Z9" s="35"/>
    </row>
    <row r="10" spans="1:26">
      <c r="A10" s="171"/>
      <c r="B10" s="171"/>
      <c r="C10" s="174"/>
      <c r="D10" s="123" t="s">
        <v>636</v>
      </c>
      <c r="E10" s="123" t="s">
        <v>629</v>
      </c>
      <c r="F10" s="174"/>
      <c r="G10" s="123" t="s">
        <v>636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5"/>
      <c r="Y10" s="34"/>
      <c r="Z10" s="35"/>
    </row>
    <row r="11" spans="1:26">
      <c r="A11" s="171"/>
      <c r="B11" s="171"/>
      <c r="C11" s="174"/>
      <c r="D11" s="123" t="s">
        <v>31</v>
      </c>
      <c r="E11" s="4" t="s">
        <v>31</v>
      </c>
      <c r="F11" s="174"/>
      <c r="G11" s="123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34"/>
      <c r="W11" s="7"/>
      <c r="X11" s="7"/>
      <c r="Y11" s="26"/>
      <c r="Z11" s="35"/>
    </row>
    <row r="12" spans="1:26" ht="15.65" customHeight="1" thickBot="1">
      <c r="A12" s="171"/>
      <c r="B12" s="172"/>
      <c r="C12" s="175"/>
      <c r="D12" s="124"/>
      <c r="E12" s="5" t="s">
        <v>16</v>
      </c>
      <c r="F12" s="175"/>
      <c r="G12" s="124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57"/>
      <c r="W12" s="7"/>
      <c r="X12" s="7"/>
      <c r="Y12" s="26"/>
      <c r="Z12" s="58"/>
    </row>
    <row r="13" spans="1:26" ht="25.4" customHeight="1">
      <c r="A13" s="37">
        <v>1</v>
      </c>
      <c r="B13" s="37">
        <v>1</v>
      </c>
      <c r="C13" s="29" t="s">
        <v>632</v>
      </c>
      <c r="D13" s="43">
        <v>145131.99</v>
      </c>
      <c r="E13" s="41">
        <v>209199.32</v>
      </c>
      <c r="F13" s="47">
        <f>(D13-E13)/E13</f>
        <v>-0.30625018283998251</v>
      </c>
      <c r="G13" s="43">
        <v>25784</v>
      </c>
      <c r="H13" s="41">
        <v>319</v>
      </c>
      <c r="I13" s="41">
        <f>G13/H13</f>
        <v>80.827586206896555</v>
      </c>
      <c r="J13" s="41">
        <v>32</v>
      </c>
      <c r="K13" s="41">
        <v>2</v>
      </c>
      <c r="L13" s="43">
        <v>595979</v>
      </c>
      <c r="M13" s="43">
        <v>104683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6" ht="25.4" customHeight="1">
      <c r="A14" s="37">
        <v>2</v>
      </c>
      <c r="B14" s="37" t="s">
        <v>34</v>
      </c>
      <c r="C14" s="29" t="s">
        <v>633</v>
      </c>
      <c r="D14" s="43">
        <v>109033.95</v>
      </c>
      <c r="E14" s="41" t="s">
        <v>36</v>
      </c>
      <c r="F14" s="41" t="s">
        <v>36</v>
      </c>
      <c r="G14" s="43">
        <v>14262</v>
      </c>
      <c r="H14" s="41">
        <v>176</v>
      </c>
      <c r="I14" s="41">
        <f>G14/H14</f>
        <v>81.034090909090907</v>
      </c>
      <c r="J14" s="41">
        <v>27</v>
      </c>
      <c r="K14" s="41">
        <v>1</v>
      </c>
      <c r="L14" s="43">
        <v>127290</v>
      </c>
      <c r="M14" s="43">
        <v>16670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</row>
    <row r="15" spans="1:26" ht="25.4" customHeight="1">
      <c r="A15" s="37">
        <v>3</v>
      </c>
      <c r="B15" s="37">
        <v>2</v>
      </c>
      <c r="C15" s="29" t="s">
        <v>623</v>
      </c>
      <c r="D15" s="43">
        <v>27039.919999999998</v>
      </c>
      <c r="E15" s="41">
        <v>33010.78</v>
      </c>
      <c r="F15" s="47">
        <f>(D15-E15)/E15</f>
        <v>-0.18087606533380915</v>
      </c>
      <c r="G15" s="43">
        <v>3945</v>
      </c>
      <c r="H15" s="41">
        <v>82</v>
      </c>
      <c r="I15" s="41">
        <f>G15/H15</f>
        <v>48.109756097560975</v>
      </c>
      <c r="J15" s="41">
        <v>11</v>
      </c>
      <c r="K15" s="41">
        <v>3</v>
      </c>
      <c r="L15" s="43">
        <v>181723.24</v>
      </c>
      <c r="M15" s="43">
        <v>27380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</row>
    <row r="16" spans="1:26" ht="25.4" customHeight="1">
      <c r="A16" s="37">
        <v>4</v>
      </c>
      <c r="B16" s="37">
        <v>3</v>
      </c>
      <c r="C16" s="29" t="s">
        <v>626</v>
      </c>
      <c r="D16" s="43">
        <v>19314.27</v>
      </c>
      <c r="E16" s="41">
        <v>22136.98</v>
      </c>
      <c r="F16" s="47">
        <f>(D16-E16)/E16</f>
        <v>-0.12751106971230941</v>
      </c>
      <c r="G16" s="43">
        <v>2832</v>
      </c>
      <c r="H16" s="41">
        <v>65</v>
      </c>
      <c r="I16" s="41">
        <f>G16/H16</f>
        <v>43.569230769230771</v>
      </c>
      <c r="J16" s="41">
        <v>13</v>
      </c>
      <c r="K16" s="41">
        <v>3</v>
      </c>
      <c r="L16" s="43">
        <v>135360.6</v>
      </c>
      <c r="M16" s="43">
        <v>19912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</row>
    <row r="17" spans="1:29" ht="25.4" customHeight="1">
      <c r="A17" s="37">
        <v>5</v>
      </c>
      <c r="B17" s="37">
        <v>4</v>
      </c>
      <c r="C17" s="29" t="s">
        <v>597</v>
      </c>
      <c r="D17" s="43">
        <v>10735.09</v>
      </c>
      <c r="E17" s="41">
        <v>11181.69</v>
      </c>
      <c r="F17" s="47">
        <f>(D17-E17)/E17</f>
        <v>-3.9940295250539083E-2</v>
      </c>
      <c r="G17" s="43">
        <v>1482</v>
      </c>
      <c r="H17" s="41">
        <v>32</v>
      </c>
      <c r="I17" s="41">
        <f>G17/H17</f>
        <v>46.3125</v>
      </c>
      <c r="J17" s="41">
        <v>7</v>
      </c>
      <c r="K17" s="41">
        <v>7</v>
      </c>
      <c r="L17" s="43">
        <v>275781</v>
      </c>
      <c r="M17" s="43">
        <v>40875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</row>
    <row r="18" spans="1:29" ht="25.4" customHeight="1">
      <c r="A18" s="37">
        <v>6</v>
      </c>
      <c r="B18" s="37" t="s">
        <v>34</v>
      </c>
      <c r="C18" s="29" t="s">
        <v>634</v>
      </c>
      <c r="D18" s="43">
        <v>9267</v>
      </c>
      <c r="E18" s="41" t="s">
        <v>36</v>
      </c>
      <c r="F18" s="41" t="s">
        <v>36</v>
      </c>
      <c r="G18" s="43">
        <v>1371</v>
      </c>
      <c r="H18" s="41" t="s">
        <v>36</v>
      </c>
      <c r="I18" s="41" t="s">
        <v>36</v>
      </c>
      <c r="J18" s="41">
        <v>15</v>
      </c>
      <c r="K18" s="41">
        <v>1</v>
      </c>
      <c r="L18" s="43">
        <v>11416</v>
      </c>
      <c r="M18" s="43">
        <v>1641</v>
      </c>
      <c r="N18" s="39">
        <v>44750</v>
      </c>
      <c r="O18" s="38" t="s">
        <v>65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</row>
    <row r="19" spans="1:29" ht="25.4" customHeight="1">
      <c r="A19" s="37">
        <v>7</v>
      </c>
      <c r="B19" s="37">
        <v>5</v>
      </c>
      <c r="C19" s="29" t="s">
        <v>627</v>
      </c>
      <c r="D19" s="43">
        <v>7293.4</v>
      </c>
      <c r="E19" s="41">
        <v>10070.049999999999</v>
      </c>
      <c r="F19" s="47">
        <f>(D19-E19)/E19</f>
        <v>-0.27573348692409666</v>
      </c>
      <c r="G19" s="43">
        <v>1026</v>
      </c>
      <c r="H19" s="41">
        <v>23</v>
      </c>
      <c r="I19" s="41">
        <f>G19/H19</f>
        <v>44.608695652173914</v>
      </c>
      <c r="J19" s="41">
        <v>9</v>
      </c>
      <c r="K19" s="41">
        <v>3</v>
      </c>
      <c r="L19" s="43">
        <v>52776</v>
      </c>
      <c r="M19" s="43">
        <v>8011</v>
      </c>
      <c r="N19" s="39">
        <v>44736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</row>
    <row r="20" spans="1:29" ht="25.4" customHeight="1">
      <c r="A20" s="37">
        <v>8</v>
      </c>
      <c r="B20" s="37">
        <v>6</v>
      </c>
      <c r="C20" s="29" t="s">
        <v>606</v>
      </c>
      <c r="D20" s="43">
        <v>4135.5</v>
      </c>
      <c r="E20" s="41">
        <v>7407.9</v>
      </c>
      <c r="F20" s="47">
        <f>(D20-E20)/E20</f>
        <v>-0.44174462398250514</v>
      </c>
      <c r="G20" s="43">
        <v>649</v>
      </c>
      <c r="H20" s="41">
        <v>29</v>
      </c>
      <c r="I20" s="41">
        <f>G20/H20</f>
        <v>22.379310344827587</v>
      </c>
      <c r="J20" s="41">
        <v>9</v>
      </c>
      <c r="K20" s="41">
        <v>5</v>
      </c>
      <c r="L20" s="43">
        <v>176513</v>
      </c>
      <c r="M20" s="43">
        <v>27156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</row>
    <row r="21" spans="1:29" ht="25.4" customHeight="1">
      <c r="A21" s="37">
        <v>9</v>
      </c>
      <c r="B21" s="37">
        <v>7</v>
      </c>
      <c r="C21" s="29" t="s">
        <v>612</v>
      </c>
      <c r="D21" s="43">
        <v>1835.7</v>
      </c>
      <c r="E21" s="41">
        <v>1877.87</v>
      </c>
      <c r="F21" s="47">
        <f>(D21-E21)/E21</f>
        <v>-2.2456293566647238E-2</v>
      </c>
      <c r="G21" s="43">
        <v>356</v>
      </c>
      <c r="H21" s="41">
        <v>23</v>
      </c>
      <c r="I21" s="41">
        <f>G21/H21</f>
        <v>15.478260869565217</v>
      </c>
      <c r="J21" s="41">
        <v>8</v>
      </c>
      <c r="K21" s="41">
        <v>4</v>
      </c>
      <c r="L21" s="43">
        <v>67896</v>
      </c>
      <c r="M21" s="43">
        <v>15284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7"/>
      <c r="X21" s="34"/>
      <c r="Y21" s="58"/>
      <c r="Z21" s="58"/>
    </row>
    <row r="22" spans="1:29" ht="25.4" customHeight="1">
      <c r="A22" s="37">
        <v>10</v>
      </c>
      <c r="B22" s="37">
        <v>9</v>
      </c>
      <c r="C22" s="29" t="s">
        <v>35</v>
      </c>
      <c r="D22" s="43">
        <v>686.54</v>
      </c>
      <c r="E22" s="41">
        <v>889</v>
      </c>
      <c r="F22" s="47">
        <f>(D22-E22)/E22</f>
        <v>-0.22773903262092243</v>
      </c>
      <c r="G22" s="43">
        <v>136</v>
      </c>
      <c r="H22" s="41">
        <v>12</v>
      </c>
      <c r="I22" s="41">
        <f>G22/H22</f>
        <v>11.333333333333334</v>
      </c>
      <c r="J22" s="41">
        <v>3</v>
      </c>
      <c r="K22" s="41">
        <v>15</v>
      </c>
      <c r="L22" s="43">
        <v>418445</v>
      </c>
      <c r="M22" s="43">
        <v>82038</v>
      </c>
      <c r="N22" s="39">
        <v>44652</v>
      </c>
      <c r="O22" s="38" t="s">
        <v>37</v>
      </c>
      <c r="P22" s="87"/>
      <c r="Q22" s="56"/>
      <c r="R22" s="34"/>
      <c r="S22" s="57"/>
      <c r="T22" s="57"/>
      <c r="U22" s="7"/>
      <c r="V22" s="34"/>
      <c r="W22" s="58"/>
      <c r="X22" s="34"/>
      <c r="Y22" s="34"/>
      <c r="Z22" s="58"/>
    </row>
    <row r="23" spans="1:29" ht="25.4" customHeight="1">
      <c r="A23" s="14"/>
      <c r="B23" s="14"/>
      <c r="C23" s="28" t="s">
        <v>53</v>
      </c>
      <c r="D23" s="36">
        <f>SUM(D13:D22)</f>
        <v>334473.36000000004</v>
      </c>
      <c r="E23" s="36">
        <f t="shared" ref="E23:G23" si="0">SUM(E13:E22)</f>
        <v>295773.59000000003</v>
      </c>
      <c r="F23" s="67">
        <f>(D23-E23)/E23</f>
        <v>0.13084254750398783</v>
      </c>
      <c r="G23" s="36">
        <f t="shared" si="0"/>
        <v>51843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4" customHeight="1">
      <c r="A25" s="37">
        <v>11</v>
      </c>
      <c r="B25" s="37">
        <v>11</v>
      </c>
      <c r="C25" s="29" t="s">
        <v>599</v>
      </c>
      <c r="D25" s="43">
        <v>505.56</v>
      </c>
      <c r="E25" s="41">
        <v>413.57</v>
      </c>
      <c r="F25" s="47">
        <f>(D25-E25)/E25</f>
        <v>0.2224290930193196</v>
      </c>
      <c r="G25" s="43">
        <v>93</v>
      </c>
      <c r="H25" s="41">
        <v>8</v>
      </c>
      <c r="I25" s="41">
        <f t="shared" ref="I25:I33" si="1">G25/H25</f>
        <v>11.625</v>
      </c>
      <c r="J25" s="41">
        <v>4</v>
      </c>
      <c r="K25" s="41">
        <v>6</v>
      </c>
      <c r="L25" s="43">
        <v>68671.929999999993</v>
      </c>
      <c r="M25" s="43">
        <v>16105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</row>
    <row r="26" spans="1:29" ht="25.4" customHeight="1">
      <c r="A26" s="37">
        <v>12</v>
      </c>
      <c r="B26" s="37">
        <v>12</v>
      </c>
      <c r="C26" s="29" t="s">
        <v>596</v>
      </c>
      <c r="D26" s="43">
        <v>261.5</v>
      </c>
      <c r="E26" s="41">
        <v>185.5</v>
      </c>
      <c r="F26" s="47">
        <f>(D26-E26)/E26</f>
        <v>0.40970350404312667</v>
      </c>
      <c r="G26" s="43">
        <v>95</v>
      </c>
      <c r="H26" s="41">
        <v>7</v>
      </c>
      <c r="I26" s="41">
        <f t="shared" si="1"/>
        <v>13.571428571428571</v>
      </c>
      <c r="J26" s="41">
        <v>3</v>
      </c>
      <c r="K26" s="41">
        <v>7</v>
      </c>
      <c r="L26" s="43">
        <v>32635.57</v>
      </c>
      <c r="M26" s="43">
        <v>7870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4" customHeight="1">
      <c r="A27" s="37">
        <v>13</v>
      </c>
      <c r="B27" s="44" t="s">
        <v>36</v>
      </c>
      <c r="C27" s="29" t="s">
        <v>111</v>
      </c>
      <c r="D27" s="43">
        <v>117.5</v>
      </c>
      <c r="E27" s="41" t="s">
        <v>36</v>
      </c>
      <c r="F27" s="41" t="s">
        <v>36</v>
      </c>
      <c r="G27" s="43">
        <v>47</v>
      </c>
      <c r="H27" s="41">
        <v>3</v>
      </c>
      <c r="I27" s="41">
        <f t="shared" si="1"/>
        <v>15.666666666666666</v>
      </c>
      <c r="J27" s="41">
        <v>1</v>
      </c>
      <c r="K27" s="41" t="s">
        <v>36</v>
      </c>
      <c r="L27" s="43">
        <v>317623</v>
      </c>
      <c r="M27" s="43">
        <v>64542</v>
      </c>
      <c r="N27" s="39">
        <v>44554</v>
      </c>
      <c r="O27" s="38" t="s">
        <v>43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4" customHeight="1">
      <c r="A28" s="37">
        <v>14</v>
      </c>
      <c r="B28" s="37">
        <v>13</v>
      </c>
      <c r="C28" s="29" t="s">
        <v>565</v>
      </c>
      <c r="D28" s="43">
        <v>93</v>
      </c>
      <c r="E28" s="41">
        <v>182.2</v>
      </c>
      <c r="F28" s="47">
        <f>(D28-E28)/E28</f>
        <v>-0.4895718990120746</v>
      </c>
      <c r="G28" s="43">
        <v>16</v>
      </c>
      <c r="H28" s="41">
        <v>1</v>
      </c>
      <c r="I28" s="41">
        <f t="shared" si="1"/>
        <v>16</v>
      </c>
      <c r="J28" s="41">
        <v>1</v>
      </c>
      <c r="K28" s="41">
        <v>11</v>
      </c>
      <c r="L28" s="43">
        <v>25403.279999999999</v>
      </c>
      <c r="M28" s="43">
        <v>4316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4" customHeight="1">
      <c r="A29" s="37">
        <v>15</v>
      </c>
      <c r="B29" s="61">
        <v>19</v>
      </c>
      <c r="C29" s="29" t="s">
        <v>537</v>
      </c>
      <c r="D29" s="43">
        <v>91</v>
      </c>
      <c r="E29" s="41">
        <v>12</v>
      </c>
      <c r="F29" s="47">
        <f>(D29-E29)/E29</f>
        <v>6.583333333333333</v>
      </c>
      <c r="G29" s="43">
        <v>26</v>
      </c>
      <c r="H29" s="41">
        <v>3</v>
      </c>
      <c r="I29" s="41">
        <f t="shared" si="1"/>
        <v>8.6666666666666661</v>
      </c>
      <c r="J29" s="41">
        <v>2</v>
      </c>
      <c r="K29" s="41">
        <v>14</v>
      </c>
      <c r="L29" s="43">
        <v>185926.42</v>
      </c>
      <c r="M29" s="43">
        <v>45743</v>
      </c>
      <c r="N29" s="39">
        <v>44659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AA29" s="58"/>
    </row>
    <row r="30" spans="1:29" ht="25.4" customHeight="1">
      <c r="A30" s="37">
        <v>16</v>
      </c>
      <c r="B30" s="44" t="s">
        <v>36</v>
      </c>
      <c r="C30" s="29" t="s">
        <v>77</v>
      </c>
      <c r="D30" s="43">
        <v>80</v>
      </c>
      <c r="E30" s="41" t="s">
        <v>36</v>
      </c>
      <c r="F30" s="41" t="s">
        <v>36</v>
      </c>
      <c r="G30" s="43">
        <v>32</v>
      </c>
      <c r="H30" s="41">
        <v>2</v>
      </c>
      <c r="I30" s="41">
        <f t="shared" si="1"/>
        <v>16</v>
      </c>
      <c r="J30" s="41">
        <v>1</v>
      </c>
      <c r="K30" s="41" t="s">
        <v>36</v>
      </c>
      <c r="L30" s="43">
        <v>183215</v>
      </c>
      <c r="M30" s="43">
        <v>36157</v>
      </c>
      <c r="N30" s="39">
        <v>44568</v>
      </c>
      <c r="O30" s="38" t="s">
        <v>37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</row>
    <row r="31" spans="1:29" ht="25.4" customHeight="1">
      <c r="A31" s="37">
        <v>17</v>
      </c>
      <c r="B31" s="44" t="s">
        <v>36</v>
      </c>
      <c r="C31" s="29" t="s">
        <v>292</v>
      </c>
      <c r="D31" s="43">
        <v>40</v>
      </c>
      <c r="E31" s="41" t="s">
        <v>36</v>
      </c>
      <c r="F31" s="41" t="s">
        <v>36</v>
      </c>
      <c r="G31" s="43">
        <v>16</v>
      </c>
      <c r="H31" s="41">
        <v>3</v>
      </c>
      <c r="I31" s="41">
        <f t="shared" si="1"/>
        <v>5.333333333333333</v>
      </c>
      <c r="J31" s="41">
        <v>1</v>
      </c>
      <c r="K31" s="41" t="s">
        <v>36</v>
      </c>
      <c r="L31" s="43">
        <v>46547.72</v>
      </c>
      <c r="M31" s="43">
        <v>10083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</row>
    <row r="32" spans="1:29" ht="25.4" customHeight="1">
      <c r="A32" s="37">
        <v>18</v>
      </c>
      <c r="B32" s="37">
        <v>10</v>
      </c>
      <c r="C32" s="29" t="s">
        <v>42</v>
      </c>
      <c r="D32" s="43">
        <v>39</v>
      </c>
      <c r="E32" s="41">
        <v>445.96</v>
      </c>
      <c r="F32" s="47">
        <f>(D32-E32)/E32</f>
        <v>-0.91254821060184765</v>
      </c>
      <c r="G32" s="43">
        <v>6</v>
      </c>
      <c r="H32" s="41">
        <v>3</v>
      </c>
      <c r="I32" s="41">
        <f t="shared" si="1"/>
        <v>2</v>
      </c>
      <c r="J32" s="41">
        <v>1</v>
      </c>
      <c r="K32" s="41">
        <v>17</v>
      </c>
      <c r="L32" s="43">
        <v>207111</v>
      </c>
      <c r="M32" s="43">
        <v>42070</v>
      </c>
      <c r="N32" s="39">
        <v>44638</v>
      </c>
      <c r="O32" s="38" t="s">
        <v>43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6" ht="25.4" customHeight="1">
      <c r="A33" s="37">
        <v>19</v>
      </c>
      <c r="B33" s="44" t="s">
        <v>36</v>
      </c>
      <c r="C33" s="29" t="s">
        <v>96</v>
      </c>
      <c r="D33" s="43">
        <v>32.5</v>
      </c>
      <c r="E33" s="41" t="s">
        <v>36</v>
      </c>
      <c r="F33" s="41" t="s">
        <v>36</v>
      </c>
      <c r="G33" s="43">
        <v>13</v>
      </c>
      <c r="H33" s="41">
        <v>2</v>
      </c>
      <c r="I33" s="41">
        <f t="shared" si="1"/>
        <v>6.5</v>
      </c>
      <c r="J33" s="41">
        <v>1</v>
      </c>
      <c r="K33" s="41" t="s">
        <v>36</v>
      </c>
      <c r="L33" s="43">
        <v>99723.87</v>
      </c>
      <c r="M33" s="43">
        <v>20675</v>
      </c>
      <c r="N33" s="39">
        <v>44603</v>
      </c>
      <c r="O33" s="38" t="s">
        <v>48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6" ht="25.4" customHeight="1">
      <c r="A34" s="14"/>
      <c r="B34" s="14"/>
      <c r="C34" s="28" t="s">
        <v>229</v>
      </c>
      <c r="D34" s="36">
        <f>SUM(D23:D33)</f>
        <v>335733.42000000004</v>
      </c>
      <c r="E34" s="36">
        <f t="shared" ref="E34:G34" si="2">SUM(E23:E33)</f>
        <v>297012.82000000007</v>
      </c>
      <c r="F34" s="67">
        <f t="shared" ref="F34" si="3">(D34-E34)/E34</f>
        <v>0.13036676329324765</v>
      </c>
      <c r="G34" s="36">
        <f t="shared" si="2"/>
        <v>52187</v>
      </c>
      <c r="H34" s="36"/>
      <c r="I34" s="16"/>
      <c r="J34" s="15"/>
      <c r="K34" s="17"/>
      <c r="L34" s="18"/>
      <c r="M34" s="22"/>
      <c r="N34" s="19"/>
      <c r="O34" s="48"/>
    </row>
    <row r="35" spans="1:26" ht="23.15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28" sqref="A28:XFD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3.7265625" style="33" bestFit="1" customWidth="1"/>
    <col min="23" max="23" width="12.54296875" style="33" bestFit="1" customWidth="1"/>
    <col min="24" max="24" width="13.1796875" style="33" customWidth="1"/>
    <col min="25" max="25" width="10.81640625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628</v>
      </c>
      <c r="E6" s="4" t="s">
        <v>619</v>
      </c>
      <c r="F6" s="174"/>
      <c r="G6" s="4" t="s">
        <v>628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6" ht="15" customHeight="1">
      <c r="A9" s="170"/>
      <c r="B9" s="170"/>
      <c r="C9" s="173" t="s">
        <v>17</v>
      </c>
      <c r="D9" s="119"/>
      <c r="E9" s="119"/>
      <c r="F9" s="173" t="s">
        <v>18</v>
      </c>
      <c r="G9" s="119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V9" s="34"/>
      <c r="W9" s="34"/>
      <c r="X9" s="26"/>
      <c r="Z9" s="35"/>
    </row>
    <row r="10" spans="1:26">
      <c r="A10" s="171"/>
      <c r="B10" s="171"/>
      <c r="C10" s="174"/>
      <c r="D10" s="120" t="s">
        <v>629</v>
      </c>
      <c r="E10" s="120" t="s">
        <v>620</v>
      </c>
      <c r="F10" s="174"/>
      <c r="G10" s="120" t="s">
        <v>629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4"/>
      <c r="X10" s="35"/>
      <c r="Z10" s="35"/>
    </row>
    <row r="11" spans="1:26">
      <c r="A11" s="171"/>
      <c r="B11" s="171"/>
      <c r="C11" s="174"/>
      <c r="D11" s="120" t="s">
        <v>31</v>
      </c>
      <c r="E11" s="4" t="s">
        <v>31</v>
      </c>
      <c r="F11" s="174"/>
      <c r="G11" s="120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34"/>
      <c r="W11" s="26"/>
      <c r="X11" s="7"/>
      <c r="Y11" s="7"/>
      <c r="Z11" s="35"/>
    </row>
    <row r="12" spans="1:26" ht="15.65" customHeight="1" thickBot="1">
      <c r="A12" s="171"/>
      <c r="B12" s="172"/>
      <c r="C12" s="175"/>
      <c r="D12" s="121"/>
      <c r="E12" s="5" t="s">
        <v>16</v>
      </c>
      <c r="F12" s="175"/>
      <c r="G12" s="121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57"/>
      <c r="W12" s="26"/>
      <c r="X12" s="7"/>
      <c r="Y12" s="7"/>
      <c r="Z12" s="58"/>
    </row>
    <row r="13" spans="1:26" ht="25.4" customHeight="1">
      <c r="A13" s="37">
        <v>1</v>
      </c>
      <c r="B13" s="37" t="s">
        <v>34</v>
      </c>
      <c r="C13" s="29" t="s">
        <v>632</v>
      </c>
      <c r="D13" s="43">
        <v>209199.32</v>
      </c>
      <c r="E13" s="41" t="s">
        <v>36</v>
      </c>
      <c r="F13" s="41" t="s">
        <v>36</v>
      </c>
      <c r="G13" s="43">
        <v>35540</v>
      </c>
      <c r="H13" s="41">
        <v>322</v>
      </c>
      <c r="I13" s="41">
        <f t="shared" ref="I13:I22" si="0">G13/H13</f>
        <v>110.37267080745342</v>
      </c>
      <c r="J13" s="41">
        <v>32</v>
      </c>
      <c r="K13" s="41">
        <v>1</v>
      </c>
      <c r="L13" s="43">
        <v>226858</v>
      </c>
      <c r="M13" s="43">
        <v>38816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4" customHeight="1">
      <c r="A14" s="37">
        <v>2</v>
      </c>
      <c r="B14" s="37">
        <v>1</v>
      </c>
      <c r="C14" s="29" t="s">
        <v>623</v>
      </c>
      <c r="D14" s="43">
        <v>33010.78</v>
      </c>
      <c r="E14" s="41">
        <v>34067.46</v>
      </c>
      <c r="F14" s="47">
        <f t="shared" ref="F14:F23" si="1">(D14-E14)/E14</f>
        <v>-3.1017281593638046E-2</v>
      </c>
      <c r="G14" s="43">
        <v>3493</v>
      </c>
      <c r="H14" s="41">
        <v>144</v>
      </c>
      <c r="I14" s="41">
        <f t="shared" si="0"/>
        <v>24.256944444444443</v>
      </c>
      <c r="J14" s="41">
        <v>13</v>
      </c>
      <c r="K14" s="41">
        <v>2</v>
      </c>
      <c r="L14" s="43">
        <v>115448.47</v>
      </c>
      <c r="M14" s="43">
        <v>17505</v>
      </c>
      <c r="N14" s="39">
        <v>44736</v>
      </c>
      <c r="O14" s="38" t="s">
        <v>624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</row>
    <row r="15" spans="1:26" ht="25.4" customHeight="1">
      <c r="A15" s="37">
        <v>3</v>
      </c>
      <c r="B15" s="37">
        <v>2</v>
      </c>
      <c r="C15" s="29" t="s">
        <v>626</v>
      </c>
      <c r="D15" s="43">
        <v>22136.98</v>
      </c>
      <c r="E15" s="41">
        <v>24190.2</v>
      </c>
      <c r="F15" s="47">
        <f t="shared" si="1"/>
        <v>-8.4878173805921456E-2</v>
      </c>
      <c r="G15" s="43">
        <v>3214</v>
      </c>
      <c r="H15" s="41">
        <v>107</v>
      </c>
      <c r="I15" s="41">
        <f t="shared" si="0"/>
        <v>30.037383177570092</v>
      </c>
      <c r="J15" s="41">
        <v>15</v>
      </c>
      <c r="K15" s="41">
        <v>2</v>
      </c>
      <c r="L15" s="43">
        <v>87109.13</v>
      </c>
      <c r="M15" s="43">
        <v>12629</v>
      </c>
      <c r="N15" s="39">
        <v>44736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</row>
    <row r="16" spans="1:26" ht="25.4" customHeight="1">
      <c r="A16" s="37">
        <v>4</v>
      </c>
      <c r="B16" s="37">
        <v>5</v>
      </c>
      <c r="C16" s="29" t="s">
        <v>597</v>
      </c>
      <c r="D16" s="43">
        <v>11181.69</v>
      </c>
      <c r="E16" s="41">
        <v>7568.7</v>
      </c>
      <c r="F16" s="47">
        <f t="shared" si="1"/>
        <v>0.47735938800586636</v>
      </c>
      <c r="G16" s="43">
        <v>1576</v>
      </c>
      <c r="H16" s="41">
        <v>44</v>
      </c>
      <c r="I16" s="41">
        <f t="shared" si="0"/>
        <v>35.81818181818182</v>
      </c>
      <c r="J16" s="41">
        <v>10</v>
      </c>
      <c r="K16" s="41">
        <v>6</v>
      </c>
      <c r="L16" s="43">
        <v>250528</v>
      </c>
      <c r="M16" s="43">
        <v>37227</v>
      </c>
      <c r="N16" s="39">
        <v>44708</v>
      </c>
      <c r="O16" s="38" t="s">
        <v>37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</row>
    <row r="17" spans="1:26" ht="25.4" customHeight="1">
      <c r="A17" s="37">
        <v>5</v>
      </c>
      <c r="B17" s="37">
        <v>3</v>
      </c>
      <c r="C17" s="29" t="s">
        <v>627</v>
      </c>
      <c r="D17" s="43">
        <v>10070.049999999999</v>
      </c>
      <c r="E17" s="41">
        <v>10494.18</v>
      </c>
      <c r="F17" s="47">
        <f t="shared" si="1"/>
        <v>-4.0415735197986025E-2</v>
      </c>
      <c r="G17" s="43">
        <v>1480</v>
      </c>
      <c r="H17" s="41">
        <v>68</v>
      </c>
      <c r="I17" s="41">
        <f t="shared" si="0"/>
        <v>21.764705882352942</v>
      </c>
      <c r="J17" s="41">
        <v>14</v>
      </c>
      <c r="K17" s="41">
        <v>2</v>
      </c>
      <c r="L17" s="43">
        <v>30878</v>
      </c>
      <c r="M17" s="43">
        <v>4794</v>
      </c>
      <c r="N17" s="39">
        <v>44736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</row>
    <row r="18" spans="1:26" ht="25.4" customHeight="1">
      <c r="A18" s="37">
        <v>6</v>
      </c>
      <c r="B18" s="37">
        <v>4</v>
      </c>
      <c r="C18" s="29" t="s">
        <v>606</v>
      </c>
      <c r="D18" s="43">
        <v>7407.9</v>
      </c>
      <c r="E18" s="41">
        <v>9463.76</v>
      </c>
      <c r="F18" s="47">
        <f t="shared" si="1"/>
        <v>-0.21723501018622626</v>
      </c>
      <c r="G18" s="43">
        <v>1078</v>
      </c>
      <c r="H18" s="41">
        <v>48</v>
      </c>
      <c r="I18" s="41">
        <f t="shared" si="0"/>
        <v>22.458333333333332</v>
      </c>
      <c r="J18" s="41">
        <v>11</v>
      </c>
      <c r="K18" s="41">
        <v>4</v>
      </c>
      <c r="L18" s="43">
        <v>162766</v>
      </c>
      <c r="M18" s="43">
        <v>25026</v>
      </c>
      <c r="N18" s="39">
        <v>44722</v>
      </c>
      <c r="O18" s="38" t="s">
        <v>43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</row>
    <row r="19" spans="1:26" ht="25.4" customHeight="1">
      <c r="A19" s="37">
        <v>7</v>
      </c>
      <c r="B19" s="37">
        <v>6</v>
      </c>
      <c r="C19" s="29" t="s">
        <v>612</v>
      </c>
      <c r="D19" s="43">
        <v>1877.87</v>
      </c>
      <c r="E19" s="41">
        <v>7100.66</v>
      </c>
      <c r="F19" s="47">
        <f t="shared" si="1"/>
        <v>-0.73553585159689383</v>
      </c>
      <c r="G19" s="43">
        <v>380</v>
      </c>
      <c r="H19" s="41">
        <v>51</v>
      </c>
      <c r="I19" s="41">
        <f t="shared" si="0"/>
        <v>7.4509803921568629</v>
      </c>
      <c r="J19" s="41">
        <v>11</v>
      </c>
      <c r="K19" s="41">
        <v>3</v>
      </c>
      <c r="L19" s="43">
        <v>62959</v>
      </c>
      <c r="M19" s="43">
        <v>14284</v>
      </c>
      <c r="N19" s="39">
        <v>44729</v>
      </c>
      <c r="O19" s="38" t="s">
        <v>41</v>
      </c>
      <c r="P19" s="87"/>
      <c r="Q19" s="118"/>
      <c r="R19" s="34"/>
      <c r="S19" s="57"/>
      <c r="T19" s="57"/>
      <c r="U19" s="34"/>
      <c r="V19" s="34"/>
      <c r="W19" s="58"/>
      <c r="X19" s="7"/>
      <c r="Y19" s="34"/>
      <c r="Z19" s="58"/>
    </row>
    <row r="20" spans="1:26" ht="25.4" customHeight="1">
      <c r="A20" s="37">
        <v>8</v>
      </c>
      <c r="B20" s="37">
        <v>8</v>
      </c>
      <c r="C20" s="29" t="s">
        <v>571</v>
      </c>
      <c r="D20" s="43">
        <v>1469.16</v>
      </c>
      <c r="E20" s="41">
        <v>1805.28</v>
      </c>
      <c r="F20" s="47">
        <f t="shared" si="1"/>
        <v>-0.18618718425950539</v>
      </c>
      <c r="G20" s="43">
        <v>211</v>
      </c>
      <c r="H20" s="41">
        <v>9</v>
      </c>
      <c r="I20" s="41">
        <f t="shared" si="0"/>
        <v>23.444444444444443</v>
      </c>
      <c r="J20" s="41">
        <v>4</v>
      </c>
      <c r="K20" s="41">
        <v>9</v>
      </c>
      <c r="L20" s="43">
        <v>422542</v>
      </c>
      <c r="M20" s="43">
        <v>59737</v>
      </c>
      <c r="N20" s="39">
        <v>44687</v>
      </c>
      <c r="O20" s="38" t="s">
        <v>41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</row>
    <row r="21" spans="1:26" ht="25.4" customHeight="1">
      <c r="A21" s="37">
        <v>9</v>
      </c>
      <c r="B21" s="37">
        <v>9</v>
      </c>
      <c r="C21" s="29" t="s">
        <v>35</v>
      </c>
      <c r="D21" s="43">
        <v>889</v>
      </c>
      <c r="E21" s="41">
        <v>1703.37</v>
      </c>
      <c r="F21" s="47">
        <f t="shared" si="1"/>
        <v>-0.4780934265602893</v>
      </c>
      <c r="G21" s="43">
        <v>180</v>
      </c>
      <c r="H21" s="41">
        <v>12</v>
      </c>
      <c r="I21" s="41">
        <f t="shared" si="0"/>
        <v>15</v>
      </c>
      <c r="J21" s="41">
        <v>5</v>
      </c>
      <c r="K21" s="41">
        <v>14</v>
      </c>
      <c r="L21" s="43">
        <v>416138</v>
      </c>
      <c r="M21" s="43">
        <v>81532</v>
      </c>
      <c r="N21" s="39">
        <v>44652</v>
      </c>
      <c r="O21" s="38" t="s">
        <v>37</v>
      </c>
      <c r="P21" s="87"/>
      <c r="Q21" s="56"/>
      <c r="R21" s="34"/>
      <c r="S21" s="57"/>
      <c r="T21" s="57"/>
      <c r="U21" s="7"/>
      <c r="V21" s="34"/>
      <c r="W21" s="34"/>
      <c r="X21" s="58"/>
      <c r="Y21" s="34"/>
      <c r="Z21" s="58"/>
    </row>
    <row r="22" spans="1:26" ht="25.4" customHeight="1">
      <c r="A22" s="37">
        <v>10</v>
      </c>
      <c r="B22" s="37">
        <v>10</v>
      </c>
      <c r="C22" s="29" t="s">
        <v>42</v>
      </c>
      <c r="D22" s="43">
        <v>445.96</v>
      </c>
      <c r="E22" s="41">
        <v>1672.61</v>
      </c>
      <c r="F22" s="47">
        <f t="shared" si="1"/>
        <v>-0.73337478551485402</v>
      </c>
      <c r="G22" s="43">
        <v>95</v>
      </c>
      <c r="H22" s="41">
        <v>10</v>
      </c>
      <c r="I22" s="41">
        <f t="shared" si="0"/>
        <v>9.5</v>
      </c>
      <c r="J22" s="41">
        <v>3</v>
      </c>
      <c r="K22" s="41">
        <v>16</v>
      </c>
      <c r="L22" s="43">
        <v>206424</v>
      </c>
      <c r="M22" s="43">
        <v>41919</v>
      </c>
      <c r="N22" s="39">
        <v>44638</v>
      </c>
      <c r="O22" s="38" t="s">
        <v>43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297688.71000000002</v>
      </c>
      <c r="E23" s="36">
        <v>100537.04</v>
      </c>
      <c r="F23" s="67">
        <f t="shared" si="1"/>
        <v>1.9609854238795976</v>
      </c>
      <c r="G23" s="36">
        <f t="shared" ref="G23" si="2">SUM(G13:G22)</f>
        <v>47247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6" ht="25.4" customHeight="1">
      <c r="A25" s="37">
        <v>11</v>
      </c>
      <c r="B25" s="37">
        <v>7</v>
      </c>
      <c r="C25" s="29" t="s">
        <v>599</v>
      </c>
      <c r="D25" s="43">
        <v>413.57</v>
      </c>
      <c r="E25" s="41">
        <v>2470.8200000000002</v>
      </c>
      <c r="F25" s="47">
        <f>(D25-E25)/E25</f>
        <v>-0.83261832104321631</v>
      </c>
      <c r="G25" s="43">
        <v>94</v>
      </c>
      <c r="H25" s="41">
        <v>12</v>
      </c>
      <c r="I25" s="41">
        <f t="shared" ref="I25:I34" si="3">G25/H25</f>
        <v>7.833333333333333</v>
      </c>
      <c r="J25" s="41">
        <v>5</v>
      </c>
      <c r="K25" s="41">
        <v>5</v>
      </c>
      <c r="L25" s="43">
        <v>67343.05</v>
      </c>
      <c r="M25" s="43">
        <v>15827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</row>
    <row r="26" spans="1:26" ht="25.4" customHeight="1">
      <c r="A26" s="37">
        <v>12</v>
      </c>
      <c r="B26" s="37">
        <v>16</v>
      </c>
      <c r="C26" s="29" t="s">
        <v>596</v>
      </c>
      <c r="D26" s="43">
        <v>185.5</v>
      </c>
      <c r="E26" s="41">
        <v>128</v>
      </c>
      <c r="F26" s="47">
        <f>(D26-E26)/E26</f>
        <v>0.44921875</v>
      </c>
      <c r="G26" s="43">
        <v>81</v>
      </c>
      <c r="H26" s="41">
        <v>5</v>
      </c>
      <c r="I26" s="41">
        <f t="shared" si="3"/>
        <v>16.2</v>
      </c>
      <c r="J26" s="41">
        <v>2</v>
      </c>
      <c r="K26" s="41">
        <v>6</v>
      </c>
      <c r="L26" s="43">
        <v>32182.37</v>
      </c>
      <c r="M26" s="43">
        <v>7707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</row>
    <row r="27" spans="1:26" ht="25.4" customHeight="1">
      <c r="A27" s="37">
        <v>13</v>
      </c>
      <c r="B27" s="37">
        <v>15</v>
      </c>
      <c r="C27" s="29" t="s">
        <v>565</v>
      </c>
      <c r="D27" s="43">
        <v>182.2</v>
      </c>
      <c r="E27" s="41">
        <v>224</v>
      </c>
      <c r="F27" s="47">
        <f>(D27-E27)/E27</f>
        <v>-0.18660714285714292</v>
      </c>
      <c r="G27" s="43">
        <v>38</v>
      </c>
      <c r="H27" s="41">
        <v>3</v>
      </c>
      <c r="I27" s="41">
        <f t="shared" si="3"/>
        <v>12.666666666666666</v>
      </c>
      <c r="J27" s="41">
        <v>2</v>
      </c>
      <c r="K27" s="41">
        <v>10</v>
      </c>
      <c r="L27" s="43">
        <v>25143.279999999999</v>
      </c>
      <c r="M27" s="43">
        <v>4269</v>
      </c>
      <c r="N27" s="39">
        <v>44680</v>
      </c>
      <c r="O27" s="38" t="s">
        <v>68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6" ht="25.4" customHeight="1">
      <c r="A28" s="37">
        <v>14</v>
      </c>
      <c r="B28" s="37">
        <v>11</v>
      </c>
      <c r="C28" s="29" t="s">
        <v>614</v>
      </c>
      <c r="D28" s="43">
        <v>118</v>
      </c>
      <c r="E28" s="41">
        <v>1511.35</v>
      </c>
      <c r="F28" s="47">
        <f>(D28-E28)/E28</f>
        <v>-0.92192410758593313</v>
      </c>
      <c r="G28" s="43">
        <v>30</v>
      </c>
      <c r="H28" s="41">
        <v>3</v>
      </c>
      <c r="I28" s="41">
        <f t="shared" si="3"/>
        <v>10</v>
      </c>
      <c r="J28" s="41">
        <v>2</v>
      </c>
      <c r="K28" s="41">
        <v>3</v>
      </c>
      <c r="L28" s="43">
        <v>14179.35</v>
      </c>
      <c r="M28" s="43">
        <v>2594</v>
      </c>
      <c r="N28" s="39">
        <v>44729</v>
      </c>
      <c r="O28" s="38" t="s">
        <v>68</v>
      </c>
      <c r="P28" s="87"/>
      <c r="Q28" s="56"/>
      <c r="R28" s="34"/>
      <c r="S28" s="57"/>
      <c r="T28" s="57"/>
      <c r="U28" s="7"/>
      <c r="V28" s="34"/>
      <c r="W28" s="58"/>
      <c r="X28" s="34"/>
      <c r="Y28" s="34"/>
      <c r="Z28" s="58"/>
    </row>
    <row r="29" spans="1:26" ht="25.4" customHeight="1">
      <c r="A29" s="37">
        <v>15</v>
      </c>
      <c r="B29" s="37">
        <v>12</v>
      </c>
      <c r="C29" s="29" t="s">
        <v>40</v>
      </c>
      <c r="D29" s="43">
        <v>44.35</v>
      </c>
      <c r="E29" s="41">
        <v>478.61</v>
      </c>
      <c r="F29" s="47">
        <f>(D29-E29)/E29</f>
        <v>-0.90733582666471657</v>
      </c>
      <c r="G29" s="43">
        <v>9</v>
      </c>
      <c r="H29" s="41">
        <v>1</v>
      </c>
      <c r="I29" s="41">
        <f t="shared" si="3"/>
        <v>9</v>
      </c>
      <c r="J29" s="41">
        <v>1</v>
      </c>
      <c r="K29" s="41">
        <v>17</v>
      </c>
      <c r="L29" s="43">
        <v>286839</v>
      </c>
      <c r="M29" s="43">
        <v>57766</v>
      </c>
      <c r="N29" s="39">
        <v>44631</v>
      </c>
      <c r="O29" s="38" t="s">
        <v>41</v>
      </c>
      <c r="P29" s="56"/>
      <c r="Q29" s="56"/>
      <c r="R29" s="57"/>
      <c r="S29" s="57"/>
      <c r="T29" s="58"/>
      <c r="U29" s="34"/>
      <c r="V29" s="58"/>
      <c r="X29" s="57"/>
    </row>
    <row r="30" spans="1:26" ht="25.4" customHeight="1">
      <c r="A30" s="37">
        <v>16</v>
      </c>
      <c r="B30" s="41" t="s">
        <v>36</v>
      </c>
      <c r="C30" s="29" t="s">
        <v>381</v>
      </c>
      <c r="D30" s="43">
        <v>38</v>
      </c>
      <c r="E30" s="41" t="s">
        <v>36</v>
      </c>
      <c r="F30" s="41" t="s">
        <v>36</v>
      </c>
      <c r="G30" s="43">
        <v>15</v>
      </c>
      <c r="H30" s="41">
        <v>2</v>
      </c>
      <c r="I30" s="41">
        <f t="shared" si="3"/>
        <v>7.5</v>
      </c>
      <c r="J30" s="41">
        <v>1</v>
      </c>
      <c r="K30" s="41" t="s">
        <v>36</v>
      </c>
      <c r="L30" s="43">
        <v>26569.54</v>
      </c>
      <c r="M30" s="43">
        <v>6365</v>
      </c>
      <c r="N30" s="39">
        <v>44414</v>
      </c>
      <c r="O30" s="38" t="s">
        <v>48</v>
      </c>
      <c r="P30" s="75"/>
      <c r="Q30" s="74"/>
      <c r="S30" s="57"/>
      <c r="T30" s="57"/>
      <c r="U30" s="57"/>
      <c r="V30" s="7"/>
      <c r="W30" s="34"/>
      <c r="X30" s="58"/>
      <c r="Y30" s="57"/>
      <c r="Z30" s="34"/>
    </row>
    <row r="31" spans="1:26" ht="25.4" customHeight="1">
      <c r="A31" s="37">
        <v>17</v>
      </c>
      <c r="B31" s="44" t="s">
        <v>36</v>
      </c>
      <c r="C31" s="29" t="s">
        <v>99</v>
      </c>
      <c r="D31" s="43">
        <v>33</v>
      </c>
      <c r="E31" s="41" t="s">
        <v>36</v>
      </c>
      <c r="F31" s="41" t="s">
        <v>36</v>
      </c>
      <c r="G31" s="43">
        <v>13</v>
      </c>
      <c r="H31" s="41">
        <v>3</v>
      </c>
      <c r="I31" s="41">
        <f t="shared" si="3"/>
        <v>4.333333333333333</v>
      </c>
      <c r="J31" s="41">
        <v>1</v>
      </c>
      <c r="K31" s="41" t="s">
        <v>36</v>
      </c>
      <c r="L31" s="43">
        <v>36535</v>
      </c>
      <c r="M31" s="43">
        <v>7190</v>
      </c>
      <c r="N31" s="39">
        <v>44589</v>
      </c>
      <c r="O31" s="38" t="s">
        <v>50</v>
      </c>
      <c r="P31" s="87"/>
      <c r="Q31" s="56"/>
      <c r="R31" s="34"/>
      <c r="S31" s="57"/>
      <c r="T31" s="57"/>
      <c r="U31" s="7"/>
      <c r="V31" s="34"/>
      <c r="W31" s="34"/>
      <c r="X31" s="58"/>
      <c r="Y31" s="34"/>
      <c r="Z31" s="58"/>
    </row>
    <row r="32" spans="1:26" ht="25.4" customHeight="1">
      <c r="A32" s="37">
        <v>18</v>
      </c>
      <c r="B32" s="44" t="s">
        <v>36</v>
      </c>
      <c r="C32" s="29" t="s">
        <v>227</v>
      </c>
      <c r="D32" s="43">
        <v>30</v>
      </c>
      <c r="E32" s="41" t="s">
        <v>36</v>
      </c>
      <c r="F32" s="41" t="s">
        <v>36</v>
      </c>
      <c r="G32" s="43">
        <v>12</v>
      </c>
      <c r="H32" s="41">
        <v>3</v>
      </c>
      <c r="I32" s="41">
        <f t="shared" si="3"/>
        <v>4</v>
      </c>
      <c r="J32" s="41">
        <v>1</v>
      </c>
      <c r="K32" s="41" t="s">
        <v>36</v>
      </c>
      <c r="L32" s="43">
        <v>19025.29</v>
      </c>
      <c r="M32" s="43">
        <v>4081</v>
      </c>
      <c r="N32" s="39">
        <v>44533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</row>
    <row r="33" spans="1:26" ht="25.4" customHeight="1">
      <c r="A33" s="37">
        <v>19</v>
      </c>
      <c r="B33" s="37">
        <v>18</v>
      </c>
      <c r="C33" s="29" t="s">
        <v>537</v>
      </c>
      <c r="D33" s="43">
        <v>12</v>
      </c>
      <c r="E33" s="41">
        <v>93.55</v>
      </c>
      <c r="F33" s="47">
        <f>(D33-E33)/E33</f>
        <v>-0.8717263495456975</v>
      </c>
      <c r="G33" s="43">
        <v>2</v>
      </c>
      <c r="H33" s="41">
        <v>1</v>
      </c>
      <c r="I33" s="41">
        <f t="shared" si="3"/>
        <v>2</v>
      </c>
      <c r="J33" s="41">
        <v>1</v>
      </c>
      <c r="K33" s="41">
        <v>13</v>
      </c>
      <c r="L33" s="43">
        <v>185510.6</v>
      </c>
      <c r="M33" s="43">
        <v>45646</v>
      </c>
      <c r="N33" s="39">
        <v>44659</v>
      </c>
      <c r="O33" s="38" t="s">
        <v>48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</row>
    <row r="34" spans="1:26" ht="25.4" customHeight="1">
      <c r="A34" s="37">
        <v>20</v>
      </c>
      <c r="B34" s="41" t="s">
        <v>36</v>
      </c>
      <c r="C34" s="29" t="s">
        <v>435</v>
      </c>
      <c r="D34" s="43">
        <v>5</v>
      </c>
      <c r="E34" s="41" t="s">
        <v>36</v>
      </c>
      <c r="F34" s="41" t="s">
        <v>36</v>
      </c>
      <c r="G34" s="43">
        <v>2</v>
      </c>
      <c r="H34" s="41">
        <v>1</v>
      </c>
      <c r="I34" s="41">
        <f t="shared" si="3"/>
        <v>2</v>
      </c>
      <c r="J34" s="41">
        <v>1</v>
      </c>
      <c r="K34" s="41" t="s">
        <v>36</v>
      </c>
      <c r="L34" s="43">
        <v>6965.94</v>
      </c>
      <c r="M34" s="43">
        <v>1851</v>
      </c>
      <c r="N34" s="39">
        <v>44386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6" ht="25.4" customHeight="1">
      <c r="A35" s="14"/>
      <c r="B35" s="14"/>
      <c r="C35" s="28" t="s">
        <v>69</v>
      </c>
      <c r="D35" s="36">
        <f>SUM(D23:D34)</f>
        <v>298750.33</v>
      </c>
      <c r="E35" s="36">
        <v>104054.63</v>
      </c>
      <c r="F35" s="67">
        <f>(D35-E35)/E35</f>
        <v>1.8710911758563746</v>
      </c>
      <c r="G35" s="36">
        <f>SUM(G23:G34)</f>
        <v>47543</v>
      </c>
      <c r="H35" s="36"/>
      <c r="I35" s="16"/>
      <c r="J35" s="15"/>
      <c r="K35" s="17"/>
      <c r="L35" s="18"/>
      <c r="M35" s="22"/>
      <c r="N35" s="19"/>
      <c r="O35" s="48"/>
    </row>
    <row r="36" spans="1:26" ht="23.15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1" style="33" customWidth="1"/>
    <col min="25" max="25" width="13.1796875" style="33" customWidth="1"/>
    <col min="26" max="26" width="13.7265625" style="33" bestFit="1" customWidth="1"/>
    <col min="27" max="27" width="12.54296875" style="33" bestFit="1" customWidth="1"/>
    <col min="28" max="28" width="10.81640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619</v>
      </c>
      <c r="E6" s="4" t="s">
        <v>615</v>
      </c>
      <c r="F6" s="174"/>
      <c r="G6" s="4" t="s">
        <v>619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115"/>
      <c r="E9" s="115"/>
      <c r="F9" s="173" t="s">
        <v>18</v>
      </c>
      <c r="G9" s="115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26"/>
      <c r="Z9" s="34"/>
      <c r="AA9" s="34"/>
      <c r="AC9" s="35"/>
    </row>
    <row r="10" spans="1:29">
      <c r="A10" s="171"/>
      <c r="B10" s="171"/>
      <c r="C10" s="174"/>
      <c r="D10" s="116" t="s">
        <v>620</v>
      </c>
      <c r="E10" s="116" t="s">
        <v>616</v>
      </c>
      <c r="F10" s="174"/>
      <c r="G10" s="116" t="s">
        <v>620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Z10" s="34"/>
      <c r="AA10" s="34"/>
      <c r="AC10" s="35"/>
    </row>
    <row r="11" spans="1:29">
      <c r="A11" s="171"/>
      <c r="B11" s="171"/>
      <c r="C11" s="174"/>
      <c r="D11" s="116" t="s">
        <v>31</v>
      </c>
      <c r="E11" s="4" t="s">
        <v>31</v>
      </c>
      <c r="F11" s="174"/>
      <c r="G11" s="116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7"/>
      <c r="Z11" s="34"/>
      <c r="AA11" s="26"/>
      <c r="AB11" s="7"/>
      <c r="AC11" s="35"/>
    </row>
    <row r="12" spans="1:29" ht="15.65" customHeight="1" thickBot="1">
      <c r="A12" s="171"/>
      <c r="B12" s="172"/>
      <c r="C12" s="175"/>
      <c r="D12" s="117"/>
      <c r="E12" s="5" t="s">
        <v>16</v>
      </c>
      <c r="F12" s="175"/>
      <c r="G12" s="117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34"/>
      <c r="Y12" s="7"/>
      <c r="Z12" s="57"/>
      <c r="AA12" s="26"/>
      <c r="AB12" s="7"/>
      <c r="AC12" s="58"/>
    </row>
    <row r="13" spans="1:29" ht="25.4" customHeight="1">
      <c r="A13" s="37">
        <v>1</v>
      </c>
      <c r="B13" s="63" t="s">
        <v>34</v>
      </c>
      <c r="C13" s="29" t="s">
        <v>623</v>
      </c>
      <c r="D13" s="43">
        <v>34067.46</v>
      </c>
      <c r="E13" s="41" t="s">
        <v>36</v>
      </c>
      <c r="F13" s="41" t="s">
        <v>36</v>
      </c>
      <c r="G13" s="43">
        <v>5159</v>
      </c>
      <c r="H13" s="41">
        <v>142</v>
      </c>
      <c r="I13" s="41">
        <f t="shared" ref="I13:I22" si="0">G13/H13</f>
        <v>36.33098591549296</v>
      </c>
      <c r="J13" s="41">
        <v>13</v>
      </c>
      <c r="K13" s="41">
        <v>1</v>
      </c>
      <c r="L13" s="43">
        <v>52175.91</v>
      </c>
      <c r="M13" s="43">
        <v>8503</v>
      </c>
      <c r="N13" s="39">
        <v>44736</v>
      </c>
      <c r="O13" s="38" t="s">
        <v>624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4" customHeight="1">
      <c r="A14" s="37">
        <v>2</v>
      </c>
      <c r="B14" s="63" t="s">
        <v>34</v>
      </c>
      <c r="C14" s="29" t="s">
        <v>626</v>
      </c>
      <c r="D14" s="43">
        <v>24190.2</v>
      </c>
      <c r="E14" s="41" t="s">
        <v>36</v>
      </c>
      <c r="F14" s="41" t="s">
        <v>36</v>
      </c>
      <c r="G14" s="43">
        <v>3214</v>
      </c>
      <c r="H14" s="41">
        <v>129</v>
      </c>
      <c r="I14" s="41">
        <f t="shared" si="0"/>
        <v>24.914728682170544</v>
      </c>
      <c r="J14" s="41">
        <v>17</v>
      </c>
      <c r="K14" s="41">
        <v>1</v>
      </c>
      <c r="L14" s="43">
        <v>40927.360000000001</v>
      </c>
      <c r="M14" s="43">
        <v>5619</v>
      </c>
      <c r="N14" s="39">
        <v>44736</v>
      </c>
      <c r="O14" s="38" t="s">
        <v>45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34"/>
      <c r="AA14" s="58"/>
      <c r="AB14" s="34"/>
      <c r="AC14" s="58"/>
    </row>
    <row r="15" spans="1:29" ht="25.4" customHeight="1">
      <c r="A15" s="37">
        <v>3</v>
      </c>
      <c r="B15" s="63" t="s">
        <v>34</v>
      </c>
      <c r="C15" s="29" t="s">
        <v>627</v>
      </c>
      <c r="D15" s="43">
        <v>10494.18</v>
      </c>
      <c r="E15" s="41" t="s">
        <v>36</v>
      </c>
      <c r="F15" s="41" t="s">
        <v>36</v>
      </c>
      <c r="G15" s="43">
        <v>1492</v>
      </c>
      <c r="H15" s="41">
        <v>87</v>
      </c>
      <c r="I15" s="41">
        <f t="shared" si="0"/>
        <v>17.149425287356323</v>
      </c>
      <c r="J15" s="41">
        <v>14</v>
      </c>
      <c r="K15" s="41">
        <v>1</v>
      </c>
      <c r="L15" s="43">
        <v>10494</v>
      </c>
      <c r="M15" s="43">
        <v>1492</v>
      </c>
      <c r="N15" s="39">
        <v>44736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34"/>
      <c r="AA15" s="58"/>
      <c r="AB15" s="34"/>
      <c r="AC15" s="58"/>
    </row>
    <row r="16" spans="1:29" ht="25.4" customHeight="1">
      <c r="A16" s="37">
        <v>4</v>
      </c>
      <c r="B16" s="63">
        <v>1</v>
      </c>
      <c r="C16" s="29" t="s">
        <v>606</v>
      </c>
      <c r="D16" s="43">
        <v>9463.76</v>
      </c>
      <c r="E16" s="41">
        <v>34854.269999999997</v>
      </c>
      <c r="F16" s="47">
        <f t="shared" ref="F16:F23" si="1">(D16-E16)/E16</f>
        <v>-0.7284763100762115</v>
      </c>
      <c r="G16" s="43">
        <v>1378</v>
      </c>
      <c r="H16" s="41">
        <v>85</v>
      </c>
      <c r="I16" s="41">
        <f t="shared" si="0"/>
        <v>16.211764705882352</v>
      </c>
      <c r="J16" s="41">
        <v>13</v>
      </c>
      <c r="K16" s="41">
        <v>3</v>
      </c>
      <c r="L16" s="43">
        <v>146955</v>
      </c>
      <c r="M16" s="43">
        <v>22309</v>
      </c>
      <c r="N16" s="39">
        <v>44722</v>
      </c>
      <c r="O16" s="38" t="s">
        <v>43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34"/>
      <c r="AA16" s="58"/>
      <c r="AB16" s="34"/>
      <c r="AC16" s="58"/>
    </row>
    <row r="17" spans="1:29" ht="25.4" customHeight="1">
      <c r="A17" s="37">
        <v>5</v>
      </c>
      <c r="B17" s="63">
        <v>3</v>
      </c>
      <c r="C17" s="29" t="s">
        <v>597</v>
      </c>
      <c r="D17" s="43">
        <v>7568.7</v>
      </c>
      <c r="E17" s="41">
        <v>19395.04</v>
      </c>
      <c r="F17" s="47">
        <f t="shared" si="1"/>
        <v>-0.60976105231028133</v>
      </c>
      <c r="G17" s="43">
        <v>1065</v>
      </c>
      <c r="H17" s="41">
        <v>58</v>
      </c>
      <c r="I17" s="41">
        <f t="shared" si="0"/>
        <v>18.362068965517242</v>
      </c>
      <c r="J17" s="41">
        <v>9</v>
      </c>
      <c r="K17" s="41">
        <v>5</v>
      </c>
      <c r="L17" s="43">
        <v>229867</v>
      </c>
      <c r="M17" s="43">
        <v>33976</v>
      </c>
      <c r="N17" s="39">
        <v>44708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34"/>
      <c r="AA17" s="58"/>
      <c r="AB17" s="34"/>
      <c r="AC17" s="58"/>
    </row>
    <row r="18" spans="1:29" ht="25.4" customHeight="1">
      <c r="A18" s="37">
        <v>6</v>
      </c>
      <c r="B18" s="63">
        <v>2</v>
      </c>
      <c r="C18" s="29" t="s">
        <v>612</v>
      </c>
      <c r="D18" s="43">
        <v>7100.66</v>
      </c>
      <c r="E18" s="41">
        <v>25565.040000000001</v>
      </c>
      <c r="F18" s="47">
        <f t="shared" si="1"/>
        <v>-0.72225116800130185</v>
      </c>
      <c r="G18" s="43">
        <v>1424</v>
      </c>
      <c r="H18" s="41">
        <v>131</v>
      </c>
      <c r="I18" s="41">
        <f t="shared" si="0"/>
        <v>10.870229007633588</v>
      </c>
      <c r="J18" s="41">
        <v>20</v>
      </c>
      <c r="K18" s="41">
        <v>2</v>
      </c>
      <c r="L18" s="43">
        <v>51932</v>
      </c>
      <c r="M18" s="43">
        <v>11647</v>
      </c>
      <c r="N18" s="39">
        <v>44729</v>
      </c>
      <c r="O18" s="38" t="s">
        <v>41</v>
      </c>
      <c r="P18" s="35"/>
      <c r="Q18" s="56"/>
      <c r="R18" s="56"/>
      <c r="S18" s="87"/>
      <c r="T18" s="118"/>
      <c r="U18" s="34"/>
      <c r="V18" s="57"/>
      <c r="W18" s="57"/>
      <c r="X18" s="34"/>
      <c r="Y18" s="7"/>
      <c r="Z18" s="34"/>
      <c r="AA18" s="58"/>
      <c r="AB18" s="34"/>
      <c r="AC18" s="58"/>
    </row>
    <row r="19" spans="1:29" ht="25.4" customHeight="1">
      <c r="A19" s="37">
        <v>7</v>
      </c>
      <c r="B19" s="63">
        <v>5</v>
      </c>
      <c r="C19" s="29" t="s">
        <v>599</v>
      </c>
      <c r="D19" s="43">
        <v>2470.8200000000002</v>
      </c>
      <c r="E19" s="41">
        <v>7033.79</v>
      </c>
      <c r="F19" s="47">
        <f t="shared" si="1"/>
        <v>-0.64872138633652687</v>
      </c>
      <c r="G19" s="43">
        <v>523</v>
      </c>
      <c r="H19" s="41">
        <v>48</v>
      </c>
      <c r="I19" s="41">
        <f t="shared" si="0"/>
        <v>10.895833333333334</v>
      </c>
      <c r="J19" s="41">
        <v>11</v>
      </c>
      <c r="K19" s="41">
        <v>4</v>
      </c>
      <c r="L19" s="43">
        <v>63719.61</v>
      </c>
      <c r="M19" s="43">
        <v>14902</v>
      </c>
      <c r="N19" s="39">
        <v>44715</v>
      </c>
      <c r="O19" s="38" t="s">
        <v>48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34"/>
      <c r="AA19" s="58"/>
      <c r="AB19" s="34"/>
      <c r="AC19" s="58"/>
    </row>
    <row r="20" spans="1:29" ht="25.4" customHeight="1">
      <c r="A20" s="37">
        <v>8</v>
      </c>
      <c r="B20" s="63">
        <v>4</v>
      </c>
      <c r="C20" s="29" t="s">
        <v>571</v>
      </c>
      <c r="D20" s="43">
        <v>1805.28</v>
      </c>
      <c r="E20" s="41">
        <v>7142.68</v>
      </c>
      <c r="F20" s="47">
        <f t="shared" si="1"/>
        <v>-0.74725453191239144</v>
      </c>
      <c r="G20" s="43">
        <v>249</v>
      </c>
      <c r="H20" s="41">
        <v>16</v>
      </c>
      <c r="I20" s="41">
        <f t="shared" si="0"/>
        <v>15.5625</v>
      </c>
      <c r="J20" s="41">
        <v>5</v>
      </c>
      <c r="K20" s="41">
        <v>8</v>
      </c>
      <c r="L20" s="43">
        <v>419349</v>
      </c>
      <c r="M20" s="43">
        <v>59208</v>
      </c>
      <c r="N20" s="39">
        <v>44687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4" customHeight="1">
      <c r="A21" s="37">
        <v>9</v>
      </c>
      <c r="B21" s="63">
        <v>7</v>
      </c>
      <c r="C21" s="29" t="s">
        <v>35</v>
      </c>
      <c r="D21" s="43">
        <v>1703.37</v>
      </c>
      <c r="E21" s="41">
        <v>5959.44</v>
      </c>
      <c r="F21" s="47">
        <f t="shared" si="1"/>
        <v>-0.71417280818331919</v>
      </c>
      <c r="G21" s="43">
        <v>360</v>
      </c>
      <c r="H21" s="41">
        <v>26</v>
      </c>
      <c r="I21" s="41">
        <f t="shared" si="0"/>
        <v>13.846153846153847</v>
      </c>
      <c r="J21" s="41">
        <v>7</v>
      </c>
      <c r="K21" s="41">
        <v>13</v>
      </c>
      <c r="L21" s="43">
        <v>413337</v>
      </c>
      <c r="M21" s="43">
        <v>80873</v>
      </c>
      <c r="N21" s="39">
        <v>44652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34"/>
      <c r="AA21" s="58"/>
      <c r="AB21" s="34"/>
      <c r="AC21" s="58"/>
    </row>
    <row r="22" spans="1:29" ht="25.4" customHeight="1">
      <c r="A22" s="37">
        <v>10</v>
      </c>
      <c r="B22" s="63">
        <v>9</v>
      </c>
      <c r="C22" s="29" t="s">
        <v>42</v>
      </c>
      <c r="D22" s="43">
        <v>1672.61</v>
      </c>
      <c r="E22" s="41">
        <v>3493.49</v>
      </c>
      <c r="F22" s="47">
        <f t="shared" si="1"/>
        <v>-0.52122089944439509</v>
      </c>
      <c r="G22" s="43">
        <v>319</v>
      </c>
      <c r="H22" s="41">
        <v>22</v>
      </c>
      <c r="I22" s="41">
        <f t="shared" si="0"/>
        <v>14.5</v>
      </c>
      <c r="J22" s="41">
        <v>5</v>
      </c>
      <c r="K22" s="41">
        <v>15</v>
      </c>
      <c r="L22" s="43">
        <v>203893</v>
      </c>
      <c r="M22" s="43">
        <v>41304</v>
      </c>
      <c r="N22" s="39">
        <v>44638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34"/>
      <c r="AA22" s="58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100537.04</v>
      </c>
      <c r="E23" s="36">
        <v>116405.17</v>
      </c>
      <c r="F23" s="55">
        <f t="shared" si="1"/>
        <v>-0.13631808621558653</v>
      </c>
      <c r="G23" s="36">
        <f t="shared" ref="G23" si="2">SUM(G13:G22)</f>
        <v>15183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Z23" s="26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4"/>
    </row>
    <row r="25" spans="1:29" ht="25.4" customHeight="1">
      <c r="A25" s="37">
        <v>11</v>
      </c>
      <c r="B25" s="63">
        <v>6</v>
      </c>
      <c r="C25" s="29" t="s">
        <v>614</v>
      </c>
      <c r="D25" s="43">
        <v>1511.35</v>
      </c>
      <c r="E25" s="41">
        <v>6710</v>
      </c>
      <c r="F25" s="47">
        <f t="shared" ref="F25:F30" si="3">(D25-E25)/E25</f>
        <v>-0.77476154992548429</v>
      </c>
      <c r="G25" s="43">
        <v>237</v>
      </c>
      <c r="H25" s="41">
        <v>28</v>
      </c>
      <c r="I25" s="41">
        <f t="shared" ref="I25:I33" si="4">G25/H25</f>
        <v>8.4642857142857135</v>
      </c>
      <c r="J25" s="41">
        <v>8</v>
      </c>
      <c r="K25" s="41">
        <v>2</v>
      </c>
      <c r="L25" s="43">
        <v>13159.86</v>
      </c>
      <c r="M25" s="43">
        <v>2390</v>
      </c>
      <c r="N25" s="39">
        <v>44729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34"/>
      <c r="AA25" s="58"/>
      <c r="AB25" s="34"/>
      <c r="AC25" s="58"/>
    </row>
    <row r="26" spans="1:29" ht="25.4" customHeight="1">
      <c r="A26" s="37">
        <v>12</v>
      </c>
      <c r="B26" s="63">
        <v>10</v>
      </c>
      <c r="C26" s="29" t="s">
        <v>40</v>
      </c>
      <c r="D26" s="43">
        <v>478.61</v>
      </c>
      <c r="E26" s="41">
        <v>2579.2199999999998</v>
      </c>
      <c r="F26" s="47">
        <f t="shared" si="3"/>
        <v>-0.81443614736238079</v>
      </c>
      <c r="G26" s="43">
        <v>93</v>
      </c>
      <c r="H26" s="41">
        <v>10</v>
      </c>
      <c r="I26" s="41">
        <f t="shared" si="4"/>
        <v>9.3000000000000007</v>
      </c>
      <c r="J26" s="41">
        <v>4</v>
      </c>
      <c r="K26" s="41">
        <v>16</v>
      </c>
      <c r="L26" s="43">
        <v>286212</v>
      </c>
      <c r="M26" s="43">
        <v>57628</v>
      </c>
      <c r="N26" s="39">
        <v>44631</v>
      </c>
      <c r="O26" s="38" t="s">
        <v>41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4" customHeight="1">
      <c r="A27" s="37">
        <v>13</v>
      </c>
      <c r="B27" s="65">
        <v>16</v>
      </c>
      <c r="C27" s="29" t="s">
        <v>598</v>
      </c>
      <c r="D27" s="43">
        <v>400</v>
      </c>
      <c r="E27" s="41">
        <v>348.5</v>
      </c>
      <c r="F27" s="47">
        <f t="shared" si="3"/>
        <v>0.14777618364418937</v>
      </c>
      <c r="G27" s="43">
        <v>65</v>
      </c>
      <c r="H27" s="41">
        <v>6</v>
      </c>
      <c r="I27" s="41">
        <f t="shared" si="4"/>
        <v>10.833333333333334</v>
      </c>
      <c r="J27" s="41">
        <v>3</v>
      </c>
      <c r="K27" s="41">
        <v>5</v>
      </c>
      <c r="L27" s="43">
        <v>8567.15</v>
      </c>
      <c r="M27" s="43">
        <v>1455</v>
      </c>
      <c r="N27" s="39">
        <v>44708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4" customHeight="1">
      <c r="A28" s="37">
        <v>14</v>
      </c>
      <c r="B28" s="63">
        <v>8</v>
      </c>
      <c r="C28" s="29" t="s">
        <v>613</v>
      </c>
      <c r="D28" s="43">
        <v>291.08</v>
      </c>
      <c r="E28" s="41">
        <v>3672.2</v>
      </c>
      <c r="F28" s="47">
        <f t="shared" si="3"/>
        <v>-0.92073416480583847</v>
      </c>
      <c r="G28" s="43">
        <v>43</v>
      </c>
      <c r="H28" s="41">
        <v>10</v>
      </c>
      <c r="I28" s="41">
        <f t="shared" si="4"/>
        <v>4.3</v>
      </c>
      <c r="J28" s="41">
        <v>4</v>
      </c>
      <c r="K28" s="41">
        <v>2</v>
      </c>
      <c r="L28" s="43">
        <v>6146.59</v>
      </c>
      <c r="M28" s="43">
        <v>1151</v>
      </c>
      <c r="N28" s="39">
        <v>44729</v>
      </c>
      <c r="O28" s="38" t="s">
        <v>91</v>
      </c>
      <c r="P28" s="35"/>
      <c r="Q28" s="56"/>
      <c r="R28" s="56"/>
      <c r="S28" s="87"/>
      <c r="T28" s="56"/>
      <c r="U28" s="34"/>
      <c r="V28" s="57"/>
      <c r="W28" s="57"/>
      <c r="X28" s="34"/>
      <c r="Y28" s="7"/>
      <c r="Z28" s="34"/>
      <c r="AA28" s="58"/>
      <c r="AB28" s="34"/>
      <c r="AC28" s="58"/>
    </row>
    <row r="29" spans="1:29" ht="25.4" customHeight="1">
      <c r="A29" s="37">
        <v>15</v>
      </c>
      <c r="B29" s="64">
        <v>15</v>
      </c>
      <c r="C29" s="29" t="s">
        <v>565</v>
      </c>
      <c r="D29" s="43">
        <v>224</v>
      </c>
      <c r="E29" s="41">
        <v>381</v>
      </c>
      <c r="F29" s="47">
        <f t="shared" si="3"/>
        <v>-0.4120734908136483</v>
      </c>
      <c r="G29" s="43">
        <v>40</v>
      </c>
      <c r="H29" s="41">
        <v>3</v>
      </c>
      <c r="I29" s="41">
        <f t="shared" si="4"/>
        <v>13.333333333333334</v>
      </c>
      <c r="J29" s="41">
        <v>2</v>
      </c>
      <c r="K29" s="41">
        <v>9</v>
      </c>
      <c r="L29" s="43">
        <v>24877.08</v>
      </c>
      <c r="M29" s="43">
        <v>4208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AB29" s="58"/>
    </row>
    <row r="30" spans="1:29" ht="25.4" customHeight="1">
      <c r="A30" s="37">
        <v>16</v>
      </c>
      <c r="B30" s="64">
        <v>12</v>
      </c>
      <c r="C30" s="29" t="s">
        <v>596</v>
      </c>
      <c r="D30" s="43">
        <v>128</v>
      </c>
      <c r="E30" s="41">
        <v>819</v>
      </c>
      <c r="F30" s="47">
        <f t="shared" si="3"/>
        <v>-0.84371184371184371</v>
      </c>
      <c r="G30" s="43">
        <v>50</v>
      </c>
      <c r="H30" s="41">
        <v>4</v>
      </c>
      <c r="I30" s="41">
        <f t="shared" si="4"/>
        <v>12.5</v>
      </c>
      <c r="J30" s="41">
        <v>2</v>
      </c>
      <c r="K30" s="41">
        <v>5</v>
      </c>
      <c r="L30" s="43">
        <v>31759.37</v>
      </c>
      <c r="M30" s="43">
        <v>7519</v>
      </c>
      <c r="N30" s="39">
        <v>44708</v>
      </c>
      <c r="O30" s="38" t="s">
        <v>68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AB30" s="34"/>
    </row>
    <row r="31" spans="1:29" ht="25.4" customHeight="1">
      <c r="A31" s="37">
        <v>17</v>
      </c>
      <c r="B31" s="44" t="s">
        <v>36</v>
      </c>
      <c r="C31" s="29" t="s">
        <v>292</v>
      </c>
      <c r="D31" s="43">
        <v>98</v>
      </c>
      <c r="E31" s="41" t="s">
        <v>36</v>
      </c>
      <c r="F31" s="41" t="s">
        <v>36</v>
      </c>
      <c r="G31" s="43">
        <v>39</v>
      </c>
      <c r="H31" s="41">
        <v>3</v>
      </c>
      <c r="I31" s="41">
        <f t="shared" si="4"/>
        <v>13</v>
      </c>
      <c r="J31" s="41">
        <v>1</v>
      </c>
      <c r="K31" s="41" t="s">
        <v>36</v>
      </c>
      <c r="L31" s="43">
        <v>46004</v>
      </c>
      <c r="M31" s="43">
        <v>9872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34"/>
      <c r="Y31" s="7"/>
      <c r="Z31" s="34"/>
      <c r="AA31" s="58"/>
      <c r="AB31" s="34"/>
      <c r="AC31" s="58"/>
    </row>
    <row r="32" spans="1:29" ht="25.4" customHeight="1">
      <c r="A32" s="37">
        <v>18</v>
      </c>
      <c r="B32" s="63">
        <v>13</v>
      </c>
      <c r="C32" s="29" t="s">
        <v>537</v>
      </c>
      <c r="D32" s="43">
        <v>93.55</v>
      </c>
      <c r="E32" s="41">
        <v>606.53</v>
      </c>
      <c r="F32" s="47">
        <f>(D32-E32)/E32</f>
        <v>-0.8457619573640216</v>
      </c>
      <c r="G32" s="43">
        <v>19</v>
      </c>
      <c r="H32" s="41">
        <v>2</v>
      </c>
      <c r="I32" s="41">
        <f t="shared" si="4"/>
        <v>9.5</v>
      </c>
      <c r="J32" s="41">
        <v>2</v>
      </c>
      <c r="K32" s="41">
        <v>12</v>
      </c>
      <c r="L32" s="43">
        <v>177653.68</v>
      </c>
      <c r="M32" s="43">
        <v>43446</v>
      </c>
      <c r="N32" s="39">
        <v>44659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4" customHeight="1">
      <c r="A33" s="37">
        <v>19</v>
      </c>
      <c r="B33" s="44" t="s">
        <v>36</v>
      </c>
      <c r="C33" s="29" t="s">
        <v>111</v>
      </c>
      <c r="D33" s="43">
        <v>70</v>
      </c>
      <c r="E33" s="41" t="s">
        <v>36</v>
      </c>
      <c r="F33" s="41" t="s">
        <v>36</v>
      </c>
      <c r="G33" s="43">
        <v>28</v>
      </c>
      <c r="H33" s="41">
        <v>3</v>
      </c>
      <c r="I33" s="41">
        <f t="shared" si="4"/>
        <v>9.3333333333333339</v>
      </c>
      <c r="J33" s="41">
        <v>1</v>
      </c>
      <c r="K33" s="41" t="s">
        <v>36</v>
      </c>
      <c r="L33" s="43">
        <v>317398</v>
      </c>
      <c r="M33" s="43">
        <v>64452</v>
      </c>
      <c r="N33" s="39">
        <v>44554</v>
      </c>
      <c r="O33" s="38" t="s">
        <v>43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4" customHeight="1">
      <c r="A34" s="37">
        <v>20</v>
      </c>
      <c r="B34" s="64">
        <v>11</v>
      </c>
      <c r="C34" s="29" t="s">
        <v>552</v>
      </c>
      <c r="D34" s="43">
        <v>64</v>
      </c>
      <c r="E34" s="41">
        <v>1440</v>
      </c>
      <c r="F34" s="47">
        <f>(D34-E34)/E34</f>
        <v>-0.9555555555555556</v>
      </c>
      <c r="G34" s="43">
        <v>8</v>
      </c>
      <c r="H34" s="41" t="s">
        <v>36</v>
      </c>
      <c r="I34" s="41" t="s">
        <v>36</v>
      </c>
      <c r="J34" s="41">
        <v>2</v>
      </c>
      <c r="K34" s="41">
        <v>10</v>
      </c>
      <c r="L34" s="43">
        <v>118520</v>
      </c>
      <c r="M34" s="43">
        <v>17579</v>
      </c>
      <c r="N34" s="39">
        <v>44673</v>
      </c>
      <c r="O34" s="38" t="s">
        <v>65</v>
      </c>
      <c r="P34" s="35"/>
      <c r="Q34" s="56"/>
      <c r="R34" s="56"/>
      <c r="S34" s="56"/>
      <c r="T34" s="56"/>
      <c r="W34" s="57"/>
      <c r="X34" s="58"/>
      <c r="Y34" s="57"/>
      <c r="Z34" s="58"/>
      <c r="AA34" s="7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103895.63</v>
      </c>
      <c r="E35" s="36">
        <v>121152</v>
      </c>
      <c r="F35" s="55">
        <f>(D35-E35)/E35</f>
        <v>-0.14243570060750127</v>
      </c>
      <c r="G35" s="36">
        <f t="shared" ref="G35" si="5">SUM(G23:G34)</f>
        <v>15805</v>
      </c>
      <c r="H35" s="36"/>
      <c r="I35" s="16"/>
      <c r="J35" s="15"/>
      <c r="K35" s="17"/>
      <c r="L35" s="18"/>
      <c r="M35" s="22"/>
      <c r="N35" s="19"/>
      <c r="O35" s="48"/>
      <c r="P35" s="35"/>
      <c r="X35" s="7"/>
      <c r="Z35" s="26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4"/>
    </row>
    <row r="37" spans="1:29" ht="25.4" customHeight="1">
      <c r="A37" s="37">
        <v>21</v>
      </c>
      <c r="B37" s="41" t="s">
        <v>36</v>
      </c>
      <c r="C37" s="29" t="s">
        <v>96</v>
      </c>
      <c r="D37" s="43">
        <v>43</v>
      </c>
      <c r="E37" s="41" t="s">
        <v>36</v>
      </c>
      <c r="F37" s="41" t="s">
        <v>36</v>
      </c>
      <c r="G37" s="43">
        <v>17</v>
      </c>
      <c r="H37" s="41">
        <v>2</v>
      </c>
      <c r="I37" s="41">
        <f>G37/H37</f>
        <v>8.5</v>
      </c>
      <c r="J37" s="41">
        <v>1</v>
      </c>
      <c r="K37" s="41" t="s">
        <v>36</v>
      </c>
      <c r="L37" s="43">
        <v>99371.87</v>
      </c>
      <c r="M37" s="43">
        <v>20497</v>
      </c>
      <c r="N37" s="39">
        <v>44603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34"/>
      <c r="Y37" s="57"/>
      <c r="AA37" s="58"/>
    </row>
    <row r="38" spans="1:29" ht="25.4" customHeight="1">
      <c r="A38" s="37">
        <v>22</v>
      </c>
      <c r="B38" s="64">
        <v>22</v>
      </c>
      <c r="C38" s="29" t="s">
        <v>550</v>
      </c>
      <c r="D38" s="43">
        <v>40</v>
      </c>
      <c r="E38" s="41">
        <v>47</v>
      </c>
      <c r="F38" s="47">
        <f>(D38-E38)/E38</f>
        <v>-0.14893617021276595</v>
      </c>
      <c r="G38" s="43">
        <v>8</v>
      </c>
      <c r="H38" s="41">
        <v>1</v>
      </c>
      <c r="I38" s="41">
        <f>G38/H38</f>
        <v>8</v>
      </c>
      <c r="J38" s="41">
        <v>1</v>
      </c>
      <c r="K38" s="41">
        <v>11</v>
      </c>
      <c r="L38" s="43">
        <v>69600</v>
      </c>
      <c r="M38" s="43">
        <v>10706</v>
      </c>
      <c r="N38" s="39">
        <v>44666</v>
      </c>
      <c r="O38" s="38" t="s">
        <v>43</v>
      </c>
      <c r="P38" s="35"/>
      <c r="Q38" s="56"/>
      <c r="R38" s="56"/>
      <c r="S38" s="56"/>
      <c r="T38" s="56"/>
      <c r="V38" s="57"/>
      <c r="W38" s="57"/>
      <c r="X38" s="7"/>
      <c r="Y38" s="58"/>
      <c r="Z38" s="34"/>
      <c r="AA38" s="57"/>
      <c r="AB38" s="58"/>
      <c r="AC38" s="34"/>
    </row>
    <row r="39" spans="1:29" ht="25.4" customHeight="1">
      <c r="A39" s="37">
        <v>23</v>
      </c>
      <c r="B39" s="70">
        <v>28</v>
      </c>
      <c r="C39" s="29" t="s">
        <v>66</v>
      </c>
      <c r="D39" s="43">
        <v>40</v>
      </c>
      <c r="E39" s="41">
        <v>14</v>
      </c>
      <c r="F39" s="47">
        <f>(D39-E39)/E39</f>
        <v>1.8571428571428572</v>
      </c>
      <c r="G39" s="43">
        <v>7</v>
      </c>
      <c r="H39" s="41" t="s">
        <v>36</v>
      </c>
      <c r="I39" s="41" t="s">
        <v>36</v>
      </c>
      <c r="J39" s="41">
        <v>1</v>
      </c>
      <c r="K39" s="41" t="s">
        <v>36</v>
      </c>
      <c r="L39" s="43">
        <v>17917</v>
      </c>
      <c r="M39" s="43">
        <v>2913</v>
      </c>
      <c r="N39" s="39">
        <v>44603</v>
      </c>
      <c r="O39" s="38" t="s">
        <v>65</v>
      </c>
      <c r="P39" s="35"/>
      <c r="Q39" s="56"/>
      <c r="R39" s="56"/>
      <c r="S39" s="87"/>
      <c r="T39" s="56"/>
      <c r="V39" s="57"/>
      <c r="W39" s="57"/>
      <c r="X39" s="58"/>
      <c r="Y39" s="58"/>
      <c r="Z39" s="26"/>
      <c r="AA39" s="7"/>
      <c r="AB39" s="34"/>
      <c r="AC39" s="34"/>
    </row>
    <row r="40" spans="1:29" ht="25.4" customHeight="1">
      <c r="A40" s="37">
        <v>24</v>
      </c>
      <c r="B40" s="44" t="s">
        <v>36</v>
      </c>
      <c r="C40" s="29" t="s">
        <v>77</v>
      </c>
      <c r="D40" s="43">
        <v>20</v>
      </c>
      <c r="E40" s="41" t="s">
        <v>36</v>
      </c>
      <c r="F40" s="41" t="s">
        <v>36</v>
      </c>
      <c r="G40" s="43">
        <v>8</v>
      </c>
      <c r="H40" s="41">
        <v>2</v>
      </c>
      <c r="I40" s="41">
        <f>G40/H40</f>
        <v>4</v>
      </c>
      <c r="J40" s="41">
        <v>1</v>
      </c>
      <c r="K40" s="41" t="s">
        <v>36</v>
      </c>
      <c r="L40" s="43">
        <v>183072</v>
      </c>
      <c r="M40" s="43">
        <v>36100</v>
      </c>
      <c r="N40" s="39">
        <v>44568</v>
      </c>
      <c r="O40" s="38" t="s">
        <v>37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58"/>
      <c r="AB40" s="34"/>
      <c r="AC40" s="58"/>
    </row>
    <row r="41" spans="1:29" ht="25.4" customHeight="1">
      <c r="A41" s="37">
        <v>25</v>
      </c>
      <c r="B41" s="63">
        <v>21</v>
      </c>
      <c r="C41" s="29" t="s">
        <v>578</v>
      </c>
      <c r="D41" s="43">
        <v>16</v>
      </c>
      <c r="E41" s="41">
        <v>80</v>
      </c>
      <c r="F41" s="47">
        <f>(D41-E41)/E41</f>
        <v>-0.8</v>
      </c>
      <c r="G41" s="43">
        <v>4</v>
      </c>
      <c r="H41" s="41" t="s">
        <v>36</v>
      </c>
      <c r="I41" s="41" t="s">
        <v>36</v>
      </c>
      <c r="J41" s="41">
        <v>1</v>
      </c>
      <c r="K41" s="41">
        <v>7</v>
      </c>
      <c r="L41" s="43" t="s">
        <v>625</v>
      </c>
      <c r="M41" s="43">
        <v>9205</v>
      </c>
      <c r="N41" s="39">
        <v>44694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34"/>
      <c r="Y41" s="7"/>
      <c r="Z41" s="34"/>
      <c r="AA41" s="58"/>
      <c r="AB41" s="34"/>
      <c r="AC41" s="58"/>
    </row>
    <row r="42" spans="1:29" ht="25.4" customHeight="1">
      <c r="A42" s="14"/>
      <c r="B42" s="14"/>
      <c r="C42" s="28" t="s">
        <v>276</v>
      </c>
      <c r="D42" s="36">
        <f>SUM(D35:D41)</f>
        <v>104054.63</v>
      </c>
      <c r="E42" s="36">
        <v>121490</v>
      </c>
      <c r="F42" s="55">
        <f>(D42-E42)/E42</f>
        <v>-0.14351279940735859</v>
      </c>
      <c r="G42" s="36">
        <f t="shared" ref="G42" si="6">SUM(G35:G41)</f>
        <v>15849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1" style="33" customWidth="1"/>
    <col min="26" max="26" width="12.54296875" style="33" bestFit="1" customWidth="1"/>
    <col min="27" max="27" width="13.7265625" style="33" bestFit="1" customWidth="1"/>
    <col min="28" max="28" width="10.81640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615</v>
      </c>
      <c r="E6" s="4" t="s">
        <v>607</v>
      </c>
      <c r="F6" s="174"/>
      <c r="G6" s="4" t="s">
        <v>615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112"/>
      <c r="E9" s="112"/>
      <c r="F9" s="173" t="s">
        <v>18</v>
      </c>
      <c r="G9" s="112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Y9" s="34"/>
      <c r="AA9" s="34"/>
      <c r="AC9" s="35"/>
    </row>
    <row r="10" spans="1:29">
      <c r="A10" s="171"/>
      <c r="B10" s="171"/>
      <c r="C10" s="174"/>
      <c r="D10" s="113" t="s">
        <v>616</v>
      </c>
      <c r="E10" s="116" t="s">
        <v>608</v>
      </c>
      <c r="F10" s="174"/>
      <c r="G10" s="116" t="s">
        <v>616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AA10" s="34"/>
      <c r="AC10" s="35"/>
    </row>
    <row r="11" spans="1:29">
      <c r="A11" s="171"/>
      <c r="B11" s="171"/>
      <c r="C11" s="174"/>
      <c r="D11" s="113" t="s">
        <v>31</v>
      </c>
      <c r="E11" s="4" t="s">
        <v>31</v>
      </c>
      <c r="F11" s="174"/>
      <c r="G11" s="113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7"/>
      <c r="Y11" s="34"/>
      <c r="Z11" s="26"/>
      <c r="AA11" s="34"/>
      <c r="AB11" s="7"/>
      <c r="AC11" s="35"/>
    </row>
    <row r="12" spans="1:29" ht="15.65" customHeight="1" thickBot="1">
      <c r="A12" s="171"/>
      <c r="B12" s="172"/>
      <c r="C12" s="175"/>
      <c r="D12" s="114"/>
      <c r="E12" s="5" t="s">
        <v>16</v>
      </c>
      <c r="F12" s="175"/>
      <c r="G12" s="114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7"/>
      <c r="Y12" s="34"/>
      <c r="Z12" s="26"/>
      <c r="AA12" s="57"/>
      <c r="AB12" s="7"/>
      <c r="AC12" s="58"/>
    </row>
    <row r="13" spans="1:29" ht="25.4" customHeight="1">
      <c r="A13" s="37">
        <v>1</v>
      </c>
      <c r="B13" s="63">
        <v>1</v>
      </c>
      <c r="C13" s="29" t="s">
        <v>606</v>
      </c>
      <c r="D13" s="43">
        <v>34854.269999999997</v>
      </c>
      <c r="E13" s="41">
        <v>48707.53</v>
      </c>
      <c r="F13" s="47">
        <f>(D13-E13)/E13</f>
        <v>-0.28441721434036998</v>
      </c>
      <c r="G13" s="43">
        <v>5095</v>
      </c>
      <c r="H13" s="41">
        <v>152</v>
      </c>
      <c r="I13" s="41">
        <f t="shared" ref="I13:I22" si="0">G13/H13</f>
        <v>33.51973684210526</v>
      </c>
      <c r="J13" s="41">
        <v>26</v>
      </c>
      <c r="K13" s="41">
        <v>2</v>
      </c>
      <c r="L13" s="43">
        <v>114784</v>
      </c>
      <c r="M13" s="43">
        <v>16699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4" customHeight="1">
      <c r="A14" s="37">
        <v>2</v>
      </c>
      <c r="B14" s="63" t="s">
        <v>34</v>
      </c>
      <c r="C14" s="29" t="s">
        <v>612</v>
      </c>
      <c r="D14" s="43">
        <v>25565.040000000001</v>
      </c>
      <c r="E14" s="41" t="s">
        <v>36</v>
      </c>
      <c r="F14" s="41" t="s">
        <v>36</v>
      </c>
      <c r="G14" s="43">
        <v>5432</v>
      </c>
      <c r="H14" s="41">
        <v>174</v>
      </c>
      <c r="I14" s="41">
        <f t="shared" si="0"/>
        <v>31.2183908045977</v>
      </c>
      <c r="J14" s="41">
        <v>21</v>
      </c>
      <c r="K14" s="41">
        <v>1</v>
      </c>
      <c r="L14" s="43">
        <v>26774</v>
      </c>
      <c r="M14" s="43">
        <v>5697</v>
      </c>
      <c r="N14" s="39">
        <v>44729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4" customHeight="1">
      <c r="A15" s="37">
        <v>3</v>
      </c>
      <c r="B15" s="63">
        <v>2</v>
      </c>
      <c r="C15" s="29" t="s">
        <v>597</v>
      </c>
      <c r="D15" s="43">
        <v>19395.04</v>
      </c>
      <c r="E15" s="41">
        <v>18257.78</v>
      </c>
      <c r="F15" s="47">
        <f>(D15-E15)/E15</f>
        <v>6.2289062525674101E-2</v>
      </c>
      <c r="G15" s="43">
        <v>3294</v>
      </c>
      <c r="H15" s="41">
        <v>84</v>
      </c>
      <c r="I15" s="41">
        <f t="shared" si="0"/>
        <v>39.214285714285715</v>
      </c>
      <c r="J15" s="41">
        <v>12</v>
      </c>
      <c r="K15" s="41">
        <v>4</v>
      </c>
      <c r="L15" s="43">
        <v>208351</v>
      </c>
      <c r="M15" s="43">
        <v>30022</v>
      </c>
      <c r="N15" s="39">
        <v>44708</v>
      </c>
      <c r="O15" s="38" t="s">
        <v>37</v>
      </c>
      <c r="P15" s="35"/>
      <c r="Q15" s="56"/>
      <c r="R15" s="56"/>
      <c r="S15" s="87"/>
      <c r="T15" s="118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4" customHeight="1">
      <c r="A16" s="37">
        <v>4</v>
      </c>
      <c r="B16" s="63">
        <v>4</v>
      </c>
      <c r="C16" s="29" t="s">
        <v>571</v>
      </c>
      <c r="D16" s="43">
        <v>7142.68</v>
      </c>
      <c r="E16" s="41">
        <v>7526.66</v>
      </c>
      <c r="F16" s="47">
        <f>(D16-E16)/E16</f>
        <v>-5.1015988499546888E-2</v>
      </c>
      <c r="G16" s="43">
        <v>1183</v>
      </c>
      <c r="H16" s="41">
        <v>53</v>
      </c>
      <c r="I16" s="41">
        <f t="shared" si="0"/>
        <v>22.320754716981131</v>
      </c>
      <c r="J16" s="41">
        <v>11</v>
      </c>
      <c r="K16" s="41">
        <v>7</v>
      </c>
      <c r="L16" s="43">
        <v>412340</v>
      </c>
      <c r="M16" s="43">
        <v>57886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4" customHeight="1">
      <c r="A17" s="37">
        <v>5</v>
      </c>
      <c r="B17" s="63">
        <v>3</v>
      </c>
      <c r="C17" s="29" t="s">
        <v>599</v>
      </c>
      <c r="D17" s="43">
        <v>7033.79</v>
      </c>
      <c r="E17" s="41">
        <v>11853.07</v>
      </c>
      <c r="F17" s="47">
        <f>(D17-E17)/E17</f>
        <v>-0.40658496068950911</v>
      </c>
      <c r="G17" s="43">
        <v>1588</v>
      </c>
      <c r="H17" s="41">
        <v>74</v>
      </c>
      <c r="I17" s="41">
        <f t="shared" si="0"/>
        <v>21.45945945945946</v>
      </c>
      <c r="J17" s="41">
        <v>13</v>
      </c>
      <c r="K17" s="41">
        <v>3</v>
      </c>
      <c r="L17" s="43">
        <v>55192.5</v>
      </c>
      <c r="M17" s="43">
        <v>12770</v>
      </c>
      <c r="N17" s="39">
        <v>44715</v>
      </c>
      <c r="O17" s="38" t="s">
        <v>48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4" customHeight="1">
      <c r="A18" s="37">
        <v>6</v>
      </c>
      <c r="B18" s="63" t="s">
        <v>34</v>
      </c>
      <c r="C18" s="29" t="s">
        <v>614</v>
      </c>
      <c r="D18" s="43">
        <v>6710</v>
      </c>
      <c r="E18" s="41" t="s">
        <v>36</v>
      </c>
      <c r="F18" s="41" t="s">
        <v>36</v>
      </c>
      <c r="G18" s="43">
        <v>1222</v>
      </c>
      <c r="H18" s="41">
        <v>88</v>
      </c>
      <c r="I18" s="41">
        <f t="shared" si="0"/>
        <v>13.886363636363637</v>
      </c>
      <c r="J18" s="41">
        <v>18</v>
      </c>
      <c r="K18" s="41">
        <v>1</v>
      </c>
      <c r="L18" s="43">
        <v>6710</v>
      </c>
      <c r="M18" s="43">
        <v>1222</v>
      </c>
      <c r="N18" s="39">
        <v>44729</v>
      </c>
      <c r="O18" s="38" t="s">
        <v>68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4" customHeight="1">
      <c r="A19" s="37">
        <v>7</v>
      </c>
      <c r="B19" s="63">
        <v>5</v>
      </c>
      <c r="C19" s="29" t="s">
        <v>35</v>
      </c>
      <c r="D19" s="43">
        <v>5959.44</v>
      </c>
      <c r="E19" s="41">
        <v>5597.36</v>
      </c>
      <c r="F19" s="47">
        <f>(D19-E19)/E19</f>
        <v>6.4687638458130248E-2</v>
      </c>
      <c r="G19" s="43">
        <v>1274</v>
      </c>
      <c r="H19" s="41">
        <v>45</v>
      </c>
      <c r="I19" s="41">
        <f t="shared" si="0"/>
        <v>28.31111111111111</v>
      </c>
      <c r="J19" s="41">
        <v>8</v>
      </c>
      <c r="K19" s="41">
        <v>12</v>
      </c>
      <c r="L19" s="43">
        <v>407262</v>
      </c>
      <c r="M19" s="43">
        <v>79393</v>
      </c>
      <c r="N19" s="39">
        <v>44652</v>
      </c>
      <c r="O19" s="38" t="s">
        <v>37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4" customHeight="1">
      <c r="A20" s="37">
        <v>8</v>
      </c>
      <c r="B20" s="63" t="s">
        <v>34</v>
      </c>
      <c r="C20" s="29" t="s">
        <v>613</v>
      </c>
      <c r="D20" s="43">
        <v>3672.2</v>
      </c>
      <c r="E20" s="41" t="s">
        <v>36</v>
      </c>
      <c r="F20" s="41" t="s">
        <v>36</v>
      </c>
      <c r="G20" s="43">
        <v>636</v>
      </c>
      <c r="H20" s="41">
        <v>47</v>
      </c>
      <c r="I20" s="41">
        <f t="shared" si="0"/>
        <v>13.531914893617021</v>
      </c>
      <c r="J20" s="41">
        <v>10</v>
      </c>
      <c r="K20" s="41">
        <v>1</v>
      </c>
      <c r="L20" s="43">
        <v>3672.2</v>
      </c>
      <c r="M20" s="43">
        <v>636</v>
      </c>
      <c r="N20" s="39">
        <v>44729</v>
      </c>
      <c r="O20" s="38" t="s">
        <v>91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4" customHeight="1">
      <c r="A21" s="37">
        <v>9</v>
      </c>
      <c r="B21" s="63">
        <v>6</v>
      </c>
      <c r="C21" s="29" t="s">
        <v>42</v>
      </c>
      <c r="D21" s="43">
        <v>3493.49</v>
      </c>
      <c r="E21" s="41">
        <v>3799.17</v>
      </c>
      <c r="F21" s="47">
        <f>(D21-E21)/E21</f>
        <v>-8.0459679351016222E-2</v>
      </c>
      <c r="G21" s="43">
        <v>811</v>
      </c>
      <c r="H21" s="41">
        <v>18</v>
      </c>
      <c r="I21" s="41">
        <f t="shared" si="0"/>
        <v>45.055555555555557</v>
      </c>
      <c r="J21" s="41">
        <v>5</v>
      </c>
      <c r="K21" s="41">
        <v>14</v>
      </c>
      <c r="L21" s="43">
        <v>199523</v>
      </c>
      <c r="M21" s="43">
        <v>40291</v>
      </c>
      <c r="N21" s="39">
        <v>44638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34"/>
      <c r="AC21" s="58"/>
    </row>
    <row r="22" spans="1:29" ht="25.4" customHeight="1">
      <c r="A22" s="37">
        <v>10</v>
      </c>
      <c r="B22" s="63">
        <v>8</v>
      </c>
      <c r="C22" s="29" t="s">
        <v>40</v>
      </c>
      <c r="D22" s="43">
        <v>2579.2199999999998</v>
      </c>
      <c r="E22" s="41">
        <v>2400.65</v>
      </c>
      <c r="F22" s="47">
        <f>(D22-E22)/E22</f>
        <v>7.4384020994313918E-2</v>
      </c>
      <c r="G22" s="43">
        <v>587</v>
      </c>
      <c r="H22" s="41">
        <v>15</v>
      </c>
      <c r="I22" s="41">
        <f t="shared" si="0"/>
        <v>39.133333333333333</v>
      </c>
      <c r="J22" s="41">
        <v>5</v>
      </c>
      <c r="K22" s="41">
        <v>15</v>
      </c>
      <c r="L22" s="43">
        <v>284113</v>
      </c>
      <c r="M22" s="43">
        <v>57138</v>
      </c>
      <c r="N22" s="39">
        <v>44631</v>
      </c>
      <c r="O22" s="38" t="s">
        <v>41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116405.17</v>
      </c>
      <c r="E23" s="36">
        <v>104205.85</v>
      </c>
      <c r="F23" s="55">
        <f>(D23-E23)/E23</f>
        <v>0.11706943516126966</v>
      </c>
      <c r="G23" s="36">
        <f t="shared" ref="G23" si="1">SUM(G13:G22)</f>
        <v>21122</v>
      </c>
      <c r="H23" s="36"/>
      <c r="I23" s="16"/>
      <c r="J23" s="15"/>
      <c r="K23" s="17"/>
      <c r="L23" s="18"/>
      <c r="M23" s="22"/>
      <c r="N23" s="19"/>
      <c r="O23" s="48"/>
      <c r="P23" s="35"/>
      <c r="Y23" s="7"/>
      <c r="AA23" s="26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4"/>
    </row>
    <row r="25" spans="1:29" ht="25.4" customHeight="1">
      <c r="A25" s="37">
        <v>11</v>
      </c>
      <c r="B25" s="63">
        <v>9</v>
      </c>
      <c r="C25" s="29" t="s">
        <v>552</v>
      </c>
      <c r="D25" s="43">
        <v>1440</v>
      </c>
      <c r="E25" s="41">
        <v>2038</v>
      </c>
      <c r="F25" s="47">
        <f>(D25-E25)/E25</f>
        <v>-0.29342492639842982</v>
      </c>
      <c r="G25" s="43">
        <v>191</v>
      </c>
      <c r="H25" s="41" t="s">
        <v>36</v>
      </c>
      <c r="I25" s="41" t="s">
        <v>36</v>
      </c>
      <c r="J25" s="41">
        <v>4</v>
      </c>
      <c r="K25" s="41">
        <v>9</v>
      </c>
      <c r="L25" s="43">
        <v>117031</v>
      </c>
      <c r="M25" s="43">
        <v>17275</v>
      </c>
      <c r="N25" s="39">
        <v>44673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4" customHeight="1">
      <c r="A26" s="37">
        <v>12</v>
      </c>
      <c r="B26" s="63">
        <v>12</v>
      </c>
      <c r="C26" s="29" t="s">
        <v>596</v>
      </c>
      <c r="D26" s="43">
        <v>819</v>
      </c>
      <c r="E26" s="41">
        <v>1442.19</v>
      </c>
      <c r="F26" s="47">
        <f>(D26-E26)/E26</f>
        <v>-0.43211366047469474</v>
      </c>
      <c r="G26" s="43">
        <v>276</v>
      </c>
      <c r="H26" s="41">
        <v>14</v>
      </c>
      <c r="I26" s="41">
        <f>G26/H26</f>
        <v>19.714285714285715</v>
      </c>
      <c r="J26" s="41">
        <v>5</v>
      </c>
      <c r="K26" s="41">
        <v>4</v>
      </c>
      <c r="L26" s="43">
        <v>31157.91</v>
      </c>
      <c r="M26" s="43">
        <v>7307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4" customHeight="1">
      <c r="A27" s="37">
        <v>13</v>
      </c>
      <c r="B27" s="63">
        <v>10</v>
      </c>
      <c r="C27" s="29" t="s">
        <v>537</v>
      </c>
      <c r="D27" s="43">
        <v>606.53</v>
      </c>
      <c r="E27" s="41">
        <v>1491.63</v>
      </c>
      <c r="F27" s="47">
        <f>(D27-E27)/E27</f>
        <v>-0.59337771431253061</v>
      </c>
      <c r="G27" s="43">
        <v>170</v>
      </c>
      <c r="H27" s="41">
        <v>12</v>
      </c>
      <c r="I27" s="41">
        <f>G27/H27</f>
        <v>14.166666666666666</v>
      </c>
      <c r="J27" s="41">
        <v>5</v>
      </c>
      <c r="K27" s="41">
        <v>11</v>
      </c>
      <c r="L27" s="43">
        <v>175691.41</v>
      </c>
      <c r="M27" s="43">
        <v>42770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4" customHeight="1">
      <c r="A28" s="37">
        <v>14</v>
      </c>
      <c r="B28" s="63">
        <v>7</v>
      </c>
      <c r="C28" s="29" t="s">
        <v>586</v>
      </c>
      <c r="D28" s="43">
        <v>469</v>
      </c>
      <c r="E28" s="41">
        <v>2534</v>
      </c>
      <c r="F28" s="47">
        <f>(D28-E28)/E28</f>
        <v>-0.81491712707182318</v>
      </c>
      <c r="G28" s="43">
        <v>134</v>
      </c>
      <c r="H28" s="41" t="s">
        <v>36</v>
      </c>
      <c r="I28" s="41" t="s">
        <v>36</v>
      </c>
      <c r="J28" s="41">
        <v>2</v>
      </c>
      <c r="K28" s="41">
        <v>5</v>
      </c>
      <c r="L28" s="43">
        <v>44899</v>
      </c>
      <c r="M28" s="43">
        <v>7505</v>
      </c>
      <c r="N28" s="39">
        <v>44701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4" customHeight="1">
      <c r="A29" s="37">
        <v>15</v>
      </c>
      <c r="B29" s="64">
        <v>15</v>
      </c>
      <c r="C29" s="29" t="s">
        <v>565</v>
      </c>
      <c r="D29" s="43">
        <v>381</v>
      </c>
      <c r="E29" s="41">
        <v>569.9</v>
      </c>
      <c r="F29" s="47">
        <f>(D29-E29)/E29</f>
        <v>-0.33146165994034038</v>
      </c>
      <c r="G29" s="43">
        <v>62</v>
      </c>
      <c r="H29" s="41">
        <v>4</v>
      </c>
      <c r="I29" s="41">
        <f>G29/H29</f>
        <v>15.5</v>
      </c>
      <c r="J29" s="41">
        <v>2</v>
      </c>
      <c r="K29" s="41">
        <v>8</v>
      </c>
      <c r="L29" s="43">
        <v>24369.08</v>
      </c>
      <c r="M29" s="43">
        <v>4095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9" ht="25.4" customHeight="1">
      <c r="A30" s="37">
        <v>16</v>
      </c>
      <c r="B30" s="41" t="s">
        <v>36</v>
      </c>
      <c r="C30" s="29" t="s">
        <v>598</v>
      </c>
      <c r="D30" s="43">
        <v>348.5</v>
      </c>
      <c r="E30" s="41" t="s">
        <v>36</v>
      </c>
      <c r="F30" s="41" t="s">
        <v>36</v>
      </c>
      <c r="G30" s="43">
        <v>66</v>
      </c>
      <c r="H30" s="41">
        <v>5</v>
      </c>
      <c r="I30" s="41">
        <f>G30/H30</f>
        <v>13.2</v>
      </c>
      <c r="J30" s="41">
        <v>4</v>
      </c>
      <c r="K30" s="41">
        <v>4</v>
      </c>
      <c r="L30" s="43">
        <v>8167.15</v>
      </c>
      <c r="M30" s="43">
        <v>1390</v>
      </c>
      <c r="N30" s="39">
        <v>44708</v>
      </c>
      <c r="O30" s="38" t="s">
        <v>91</v>
      </c>
      <c r="P30" s="35"/>
      <c r="Q30" s="56"/>
      <c r="R30" s="56"/>
      <c r="S30" s="56"/>
      <c r="T30" s="56"/>
      <c r="V30" s="57"/>
      <c r="W30" s="57"/>
      <c r="X30" s="58"/>
      <c r="Y30" s="7"/>
      <c r="Z30" s="57"/>
      <c r="AA30" s="34"/>
      <c r="AB30" s="58"/>
      <c r="AC30" s="34"/>
    </row>
    <row r="31" spans="1:29" ht="25.4" customHeight="1">
      <c r="A31" s="37">
        <v>17</v>
      </c>
      <c r="B31" s="63">
        <v>13</v>
      </c>
      <c r="C31" s="29" t="s">
        <v>548</v>
      </c>
      <c r="D31" s="43">
        <v>288.82</v>
      </c>
      <c r="E31" s="41">
        <v>1277.8499999999999</v>
      </c>
      <c r="F31" s="47">
        <f>(D31-E31)/E31</f>
        <v>-0.77397973158038902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10</v>
      </c>
      <c r="L31" s="43">
        <v>313812.43</v>
      </c>
      <c r="M31" s="43">
        <v>44263</v>
      </c>
      <c r="N31" s="39">
        <v>44666</v>
      </c>
      <c r="O31" s="38" t="s">
        <v>45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4" customHeight="1">
      <c r="A32" s="37">
        <v>18</v>
      </c>
      <c r="B32" s="64">
        <v>14</v>
      </c>
      <c r="C32" s="29" t="s">
        <v>536</v>
      </c>
      <c r="D32" s="43">
        <v>218.98</v>
      </c>
      <c r="E32" s="41">
        <v>1230.6199999999999</v>
      </c>
      <c r="F32" s="47">
        <f>(D32-E32)/E32</f>
        <v>-0.8220571744323999</v>
      </c>
      <c r="G32" s="43">
        <v>34</v>
      </c>
      <c r="H32" s="41">
        <v>3</v>
      </c>
      <c r="I32" s="41">
        <f>G32/H32</f>
        <v>11.333333333333334</v>
      </c>
      <c r="J32" s="41">
        <v>1</v>
      </c>
      <c r="K32" s="41">
        <v>11</v>
      </c>
      <c r="L32" s="43">
        <v>188820</v>
      </c>
      <c r="M32" s="43">
        <v>27919</v>
      </c>
      <c r="N32" s="39">
        <v>44659</v>
      </c>
      <c r="O32" s="38" t="s">
        <v>37</v>
      </c>
      <c r="P32" s="35"/>
      <c r="Q32" s="56"/>
      <c r="R32" s="56"/>
      <c r="S32" s="56"/>
      <c r="T32" s="56"/>
      <c r="W32" s="57"/>
      <c r="X32" s="57"/>
      <c r="Y32" s="7"/>
      <c r="Z32" s="58"/>
      <c r="AA32" s="34"/>
      <c r="AB32" s="58"/>
      <c r="AC32" s="34"/>
    </row>
    <row r="33" spans="1:29" ht="25.4" customHeight="1">
      <c r="A33" s="37">
        <v>19</v>
      </c>
      <c r="B33" s="41" t="s">
        <v>36</v>
      </c>
      <c r="C33" s="29" t="s">
        <v>569</v>
      </c>
      <c r="D33" s="43">
        <v>92</v>
      </c>
      <c r="E33" s="41" t="s">
        <v>36</v>
      </c>
      <c r="F33" s="41" t="s">
        <v>36</v>
      </c>
      <c r="G33" s="43">
        <v>18</v>
      </c>
      <c r="H33" s="41" t="s">
        <v>36</v>
      </c>
      <c r="I33" s="41" t="s">
        <v>36</v>
      </c>
      <c r="J33" s="41">
        <v>1</v>
      </c>
      <c r="K33" s="41">
        <v>7</v>
      </c>
      <c r="L33" s="43">
        <v>8842</v>
      </c>
      <c r="M33" s="43">
        <v>1512</v>
      </c>
      <c r="N33" s="39">
        <v>44687</v>
      </c>
      <c r="O33" s="38" t="s">
        <v>65</v>
      </c>
      <c r="P33" s="35"/>
      <c r="Q33" s="56"/>
      <c r="R33" s="74"/>
      <c r="S33" s="75"/>
      <c r="T33" s="74"/>
      <c r="V33" s="57"/>
      <c r="W33" s="57"/>
      <c r="X33" s="57"/>
      <c r="Y33" s="58"/>
      <c r="Z33" s="58"/>
      <c r="AA33" s="34"/>
      <c r="AB33" s="7"/>
      <c r="AC33" s="34"/>
    </row>
    <row r="34" spans="1:29" ht="25.4" customHeight="1">
      <c r="A34" s="37">
        <v>20</v>
      </c>
      <c r="B34" s="44" t="s">
        <v>36</v>
      </c>
      <c r="C34" s="29" t="s">
        <v>227</v>
      </c>
      <c r="D34" s="43">
        <v>83</v>
      </c>
      <c r="E34" s="41" t="s">
        <v>36</v>
      </c>
      <c r="F34" s="41" t="s">
        <v>36</v>
      </c>
      <c r="G34" s="43">
        <v>33</v>
      </c>
      <c r="H34" s="41">
        <v>3</v>
      </c>
      <c r="I34" s="41">
        <f>G34/H34</f>
        <v>11</v>
      </c>
      <c r="J34" s="41">
        <v>1</v>
      </c>
      <c r="K34" s="41" t="s">
        <v>36</v>
      </c>
      <c r="L34" s="43">
        <v>18742.79</v>
      </c>
      <c r="M34" s="43">
        <v>3951</v>
      </c>
      <c r="N34" s="39">
        <v>44533</v>
      </c>
      <c r="O34" s="38" t="s">
        <v>48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58"/>
      <c r="AA34" s="34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121152</v>
      </c>
      <c r="E35" s="36">
        <v>111069.81</v>
      </c>
      <c r="F35" s="55">
        <f t="shared" ref="F35" si="2">(D35-E35)/E35</f>
        <v>9.0773451399619773E-2</v>
      </c>
      <c r="G35" s="36">
        <f t="shared" ref="G35" si="3">SUM(G23:G34)</f>
        <v>22146</v>
      </c>
      <c r="H35" s="36"/>
      <c r="I35" s="16"/>
      <c r="J35" s="15"/>
      <c r="K35" s="17"/>
      <c r="L35" s="18"/>
      <c r="M35" s="22"/>
      <c r="N35" s="19"/>
      <c r="O35" s="48"/>
      <c r="P35" s="35"/>
      <c r="Y35" s="7"/>
      <c r="AA35" s="26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4"/>
    </row>
    <row r="37" spans="1:29" ht="25.4" customHeight="1">
      <c r="A37" s="37">
        <v>21</v>
      </c>
      <c r="B37" s="64">
        <v>11</v>
      </c>
      <c r="C37" s="29" t="s">
        <v>578</v>
      </c>
      <c r="D37" s="43">
        <v>80</v>
      </c>
      <c r="E37" s="41">
        <v>1466</v>
      </c>
      <c r="F37" s="47">
        <f>(D37-E37)/E37</f>
        <v>-0.94542974079126874</v>
      </c>
      <c r="G37" s="43">
        <v>17</v>
      </c>
      <c r="H37" s="41" t="s">
        <v>36</v>
      </c>
      <c r="I37" s="41" t="s">
        <v>36</v>
      </c>
      <c r="J37" s="41">
        <v>1</v>
      </c>
      <c r="K37" s="41">
        <v>6</v>
      </c>
      <c r="L37" s="43">
        <v>42944</v>
      </c>
      <c r="M37" s="43">
        <v>9179</v>
      </c>
      <c r="N37" s="39">
        <v>44694</v>
      </c>
      <c r="O37" s="38" t="s">
        <v>65</v>
      </c>
      <c r="P37" s="35"/>
      <c r="Q37" s="56"/>
      <c r="R37" s="56"/>
      <c r="S37" s="87"/>
      <c r="T37" s="56"/>
      <c r="V37" s="57"/>
      <c r="W37" s="57"/>
      <c r="X37" s="58"/>
      <c r="Y37" s="58"/>
      <c r="Z37" s="7"/>
      <c r="AA37" s="26"/>
      <c r="AB37" s="34"/>
      <c r="AC37" s="34"/>
    </row>
    <row r="38" spans="1:29" ht="25.4" customHeight="1">
      <c r="A38" s="37">
        <v>22</v>
      </c>
      <c r="B38" s="63">
        <v>16</v>
      </c>
      <c r="C38" s="29" t="s">
        <v>550</v>
      </c>
      <c r="D38" s="43">
        <v>47</v>
      </c>
      <c r="E38" s="41">
        <v>212.4</v>
      </c>
      <c r="F38" s="47">
        <f>(D38-E38)/E38</f>
        <v>-0.77871939736346518</v>
      </c>
      <c r="G38" s="43">
        <v>7</v>
      </c>
      <c r="H38" s="41">
        <v>1</v>
      </c>
      <c r="I38" s="41">
        <f>G38/H38</f>
        <v>7</v>
      </c>
      <c r="J38" s="41">
        <v>1</v>
      </c>
      <c r="K38" s="41">
        <v>10</v>
      </c>
      <c r="L38" s="43">
        <v>69560</v>
      </c>
      <c r="M38" s="43">
        <v>10698</v>
      </c>
      <c r="N38" s="39">
        <v>44666</v>
      </c>
      <c r="O38" s="38" t="s">
        <v>43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4" customHeight="1">
      <c r="A39" s="37">
        <v>23</v>
      </c>
      <c r="B39" s="44" t="s">
        <v>36</v>
      </c>
      <c r="C39" s="29" t="s">
        <v>381</v>
      </c>
      <c r="D39" s="43">
        <v>43</v>
      </c>
      <c r="E39" s="41" t="s">
        <v>36</v>
      </c>
      <c r="F39" s="41" t="s">
        <v>36</v>
      </c>
      <c r="G39" s="43">
        <v>14</v>
      </c>
      <c r="H39" s="41">
        <v>1</v>
      </c>
      <c r="I39" s="41">
        <f>G39/H39</f>
        <v>14</v>
      </c>
      <c r="J39" s="41">
        <v>1</v>
      </c>
      <c r="K39" s="41" t="s">
        <v>36</v>
      </c>
      <c r="L39" s="43">
        <v>26456.54</v>
      </c>
      <c r="M39" s="43">
        <v>6311</v>
      </c>
      <c r="N39" s="39">
        <v>44414</v>
      </c>
      <c r="O39" s="38" t="s">
        <v>48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9" ht="25.4" customHeight="1">
      <c r="A40" s="37">
        <v>24</v>
      </c>
      <c r="B40" s="41" t="s">
        <v>36</v>
      </c>
      <c r="C40" s="29" t="s">
        <v>435</v>
      </c>
      <c r="D40" s="43">
        <v>40</v>
      </c>
      <c r="E40" s="41" t="s">
        <v>36</v>
      </c>
      <c r="F40" s="41" t="s">
        <v>36</v>
      </c>
      <c r="G40" s="43">
        <v>16</v>
      </c>
      <c r="H40" s="41">
        <v>2</v>
      </c>
      <c r="I40" s="41">
        <f>G40/H40</f>
        <v>8</v>
      </c>
      <c r="J40" s="41">
        <v>1</v>
      </c>
      <c r="K40" s="41" t="s">
        <v>36</v>
      </c>
      <c r="L40" s="43">
        <v>6682.44</v>
      </c>
      <c r="M40" s="43">
        <v>1712</v>
      </c>
      <c r="N40" s="39">
        <v>44386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7"/>
      <c r="Z40" s="58"/>
      <c r="AA40" s="34"/>
      <c r="AB40" s="57"/>
      <c r="AC40" s="34"/>
    </row>
    <row r="41" spans="1:29" ht="25.4" customHeight="1">
      <c r="A41" s="37">
        <v>25</v>
      </c>
      <c r="B41" s="44" t="s">
        <v>36</v>
      </c>
      <c r="C41" s="29" t="s">
        <v>99</v>
      </c>
      <c r="D41" s="43">
        <v>40</v>
      </c>
      <c r="E41" s="41" t="s">
        <v>36</v>
      </c>
      <c r="F41" s="41" t="s">
        <v>36</v>
      </c>
      <c r="G41" s="43">
        <v>16</v>
      </c>
      <c r="H41" s="41">
        <v>1</v>
      </c>
      <c r="I41" s="41">
        <f>G41/H41</f>
        <v>16</v>
      </c>
      <c r="J41" s="41">
        <v>1</v>
      </c>
      <c r="K41" s="41" t="s">
        <v>36</v>
      </c>
      <c r="L41" s="43">
        <v>36380</v>
      </c>
      <c r="M41" s="43">
        <v>7122</v>
      </c>
      <c r="N41" s="39">
        <v>44589</v>
      </c>
      <c r="O41" s="38" t="s">
        <v>50</v>
      </c>
      <c r="P41" s="35"/>
      <c r="Q41" s="56"/>
      <c r="R41" s="56"/>
      <c r="S41" s="87"/>
      <c r="T41" s="56"/>
      <c r="U41" s="34"/>
      <c r="V41" s="57"/>
      <c r="W41" s="57"/>
      <c r="X41" s="7"/>
      <c r="Y41" s="34"/>
      <c r="Z41" s="58"/>
      <c r="AA41" s="34"/>
      <c r="AB41" s="34"/>
      <c r="AC41" s="58"/>
    </row>
    <row r="42" spans="1:29" ht="25.4" customHeight="1">
      <c r="A42" s="37">
        <v>26</v>
      </c>
      <c r="B42" s="64">
        <v>25</v>
      </c>
      <c r="C42" s="29" t="s">
        <v>564</v>
      </c>
      <c r="D42" s="43">
        <v>39</v>
      </c>
      <c r="E42" s="41">
        <v>23</v>
      </c>
      <c r="F42" s="47">
        <f>(D42-E42)/E42</f>
        <v>0.69565217391304346</v>
      </c>
      <c r="G42" s="43">
        <v>9</v>
      </c>
      <c r="H42" s="41" t="s">
        <v>36</v>
      </c>
      <c r="I42" s="41" t="s">
        <v>36</v>
      </c>
      <c r="J42" s="41">
        <v>1</v>
      </c>
      <c r="K42" s="41">
        <v>8</v>
      </c>
      <c r="L42" s="43">
        <v>39626</v>
      </c>
      <c r="M42" s="43">
        <v>8298</v>
      </c>
      <c r="N42" s="39">
        <v>44680</v>
      </c>
      <c r="O42" s="38" t="s">
        <v>65</v>
      </c>
      <c r="P42" s="35"/>
      <c r="Q42" s="56"/>
      <c r="R42" s="74"/>
      <c r="S42" s="75"/>
      <c r="T42" s="74"/>
      <c r="V42" s="57"/>
      <c r="W42" s="57"/>
      <c r="X42" s="57"/>
      <c r="Y42" s="58"/>
      <c r="Z42" s="7"/>
      <c r="AA42" s="34"/>
      <c r="AB42" s="58"/>
      <c r="AC42" s="34"/>
    </row>
    <row r="43" spans="1:29" ht="25.4" customHeight="1">
      <c r="A43" s="37">
        <v>27</v>
      </c>
      <c r="B43" s="65">
        <v>24</v>
      </c>
      <c r="C43" s="29" t="s">
        <v>94</v>
      </c>
      <c r="D43" s="43">
        <v>35</v>
      </c>
      <c r="E43" s="41">
        <v>26</v>
      </c>
      <c r="F43" s="47">
        <f>(D43-E43)/E43</f>
        <v>0.34615384615384615</v>
      </c>
      <c r="G43" s="43">
        <v>7</v>
      </c>
      <c r="H43" s="41">
        <v>1</v>
      </c>
      <c r="I43" s="41">
        <f>G43/H43</f>
        <v>7</v>
      </c>
      <c r="J43" s="41">
        <v>1</v>
      </c>
      <c r="K43" s="41" t="s">
        <v>36</v>
      </c>
      <c r="L43" s="43">
        <v>9833</v>
      </c>
      <c r="M43" s="43">
        <v>1793</v>
      </c>
      <c r="N43" s="39">
        <v>44617</v>
      </c>
      <c r="O43" s="38" t="s">
        <v>43</v>
      </c>
      <c r="P43" s="35"/>
      <c r="Q43" s="56"/>
      <c r="R43" s="56"/>
      <c r="S43" s="87"/>
      <c r="T43" s="56"/>
      <c r="U43" s="34"/>
      <c r="V43" s="57"/>
      <c r="W43" s="57"/>
      <c r="X43" s="7"/>
      <c r="Y43" s="34"/>
      <c r="Z43" s="58"/>
      <c r="AA43" s="34"/>
      <c r="AB43" s="34"/>
      <c r="AC43" s="58"/>
    </row>
    <row r="44" spans="1:29" ht="25.4" customHeight="1">
      <c r="A44" s="37">
        <v>28</v>
      </c>
      <c r="B44" s="65">
        <v>18</v>
      </c>
      <c r="C44" s="29" t="s">
        <v>66</v>
      </c>
      <c r="D44" s="43">
        <v>14</v>
      </c>
      <c r="E44" s="41">
        <v>190</v>
      </c>
      <c r="F44" s="47">
        <f>(D44-E44)/E44</f>
        <v>-0.9263157894736842</v>
      </c>
      <c r="G44" s="43">
        <v>4</v>
      </c>
      <c r="H44" s="41" t="s">
        <v>36</v>
      </c>
      <c r="I44" s="41" t="s">
        <v>36</v>
      </c>
      <c r="J44" s="41">
        <v>1</v>
      </c>
      <c r="K44" s="41" t="s">
        <v>36</v>
      </c>
      <c r="L44" s="43" t="s">
        <v>611</v>
      </c>
      <c r="M44" s="43">
        <v>2906</v>
      </c>
      <c r="N44" s="39">
        <v>44603</v>
      </c>
      <c r="O44" s="38" t="s">
        <v>65</v>
      </c>
      <c r="P44" s="35"/>
      <c r="Q44" s="56"/>
      <c r="R44" s="56"/>
      <c r="S44" s="87"/>
      <c r="T44" s="56"/>
      <c r="U44" s="34"/>
      <c r="V44" s="57"/>
      <c r="W44" s="57"/>
      <c r="X44" s="7"/>
      <c r="Y44" s="34"/>
      <c r="Z44" s="58"/>
      <c r="AA44" s="34"/>
      <c r="AB44" s="34"/>
      <c r="AC44" s="58"/>
    </row>
    <row r="45" spans="1:29" ht="25.4" customHeight="1">
      <c r="A45" s="14"/>
      <c r="B45" s="14"/>
      <c r="C45" s="28" t="s">
        <v>123</v>
      </c>
      <c r="D45" s="36">
        <f>SUM(D35:D44)</f>
        <v>121490</v>
      </c>
      <c r="E45" s="36">
        <v>111300.20999999999</v>
      </c>
      <c r="F45" s="55">
        <f>(D45-E45)/E45</f>
        <v>9.1552298059455667E-2</v>
      </c>
      <c r="G45" s="36">
        <f t="shared" ref="G45" si="4">SUM(G35:G44)</f>
        <v>22236</v>
      </c>
      <c r="H45" s="36"/>
      <c r="I45" s="16"/>
      <c r="J45" s="15"/>
      <c r="K45" s="17"/>
      <c r="L45" s="18"/>
      <c r="M45" s="22"/>
      <c r="N45" s="19"/>
      <c r="O45" s="48"/>
    </row>
    <row r="46" spans="1:29" ht="23.15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dimension ref="A1:AC72"/>
  <sheetViews>
    <sheetView topLeftCell="A31" zoomScale="60" zoomScaleNormal="60" workbookViewId="0">
      <selection activeCell="D41" sqref="D4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21.54296875" style="33" customWidth="1"/>
    <col min="18" max="18" width="8" style="33" customWidth="1"/>
    <col min="19" max="19" width="17.7265625" style="33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4.81640625" style="33" customWidth="1"/>
    <col min="24" max="24" width="13.7265625" style="33" bestFit="1" customWidth="1"/>
    <col min="25" max="25" width="12.54296875" style="33" bestFit="1" customWidth="1"/>
    <col min="26" max="26" width="13.1796875" style="33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746</v>
      </c>
      <c r="E6" s="4" t="s">
        <v>742</v>
      </c>
      <c r="F6" s="174"/>
      <c r="G6" s="4" t="s">
        <v>746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64"/>
      <c r="E9" s="164"/>
      <c r="F9" s="173" t="s">
        <v>18</v>
      </c>
      <c r="G9" s="164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5"/>
      <c r="X9" s="34"/>
      <c r="Y9" s="34"/>
      <c r="Z9" s="26"/>
    </row>
    <row r="10" spans="1:28">
      <c r="A10" s="171"/>
      <c r="B10" s="171"/>
      <c r="C10" s="174"/>
      <c r="D10" s="165" t="s">
        <v>747</v>
      </c>
      <c r="E10" s="165" t="s">
        <v>743</v>
      </c>
      <c r="F10" s="174"/>
      <c r="G10" s="165" t="s">
        <v>747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5"/>
      <c r="X10" s="34"/>
      <c r="Y10" s="34"/>
      <c r="Z10" s="35"/>
    </row>
    <row r="11" spans="1:28">
      <c r="A11" s="171"/>
      <c r="B11" s="171"/>
      <c r="C11" s="174"/>
      <c r="D11" s="165" t="s">
        <v>31</v>
      </c>
      <c r="E11" s="4" t="s">
        <v>31</v>
      </c>
      <c r="F11" s="174"/>
      <c r="G11" s="165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35"/>
      <c r="X11" s="34"/>
      <c r="Y11" s="26"/>
      <c r="Z11" s="7"/>
    </row>
    <row r="12" spans="1:28" ht="15.65" customHeight="1" thickBot="1">
      <c r="A12" s="171"/>
      <c r="B12" s="172"/>
      <c r="C12" s="175"/>
      <c r="D12" s="166"/>
      <c r="E12" s="5" t="s">
        <v>16</v>
      </c>
      <c r="F12" s="175"/>
      <c r="G12" s="166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58"/>
      <c r="X12" s="57"/>
      <c r="Y12" s="26"/>
      <c r="Z12" s="7"/>
    </row>
    <row r="13" spans="1:28" ht="25.4" customHeight="1">
      <c r="A13" s="37">
        <v>1</v>
      </c>
      <c r="B13" s="37" t="s">
        <v>34</v>
      </c>
      <c r="C13" s="29" t="s">
        <v>753</v>
      </c>
      <c r="D13" s="43">
        <v>103662.78</v>
      </c>
      <c r="E13" s="41" t="s">
        <v>36</v>
      </c>
      <c r="F13" s="41" t="s">
        <v>36</v>
      </c>
      <c r="G13" s="43">
        <v>13131</v>
      </c>
      <c r="H13" s="41">
        <v>174</v>
      </c>
      <c r="I13" s="41">
        <f>G13/H13</f>
        <v>75.465517241379317</v>
      </c>
      <c r="J13" s="41">
        <v>16</v>
      </c>
      <c r="K13" s="41">
        <v>1</v>
      </c>
      <c r="L13" s="43">
        <v>111520.98</v>
      </c>
      <c r="M13" s="43">
        <v>14113</v>
      </c>
      <c r="N13" s="39">
        <v>44848</v>
      </c>
      <c r="O13" s="38" t="s">
        <v>754</v>
      </c>
      <c r="P13" s="56"/>
      <c r="Q13" s="56"/>
      <c r="R13" s="34"/>
      <c r="S13" s="35"/>
      <c r="T13" s="34"/>
      <c r="U13" s="7"/>
      <c r="V13" s="34"/>
      <c r="W13" s="35"/>
      <c r="X13" s="34"/>
      <c r="Y13" s="7"/>
      <c r="Z13" s="7"/>
    </row>
    <row r="14" spans="1:28" ht="25.4" customHeight="1">
      <c r="A14" s="37">
        <v>2</v>
      </c>
      <c r="B14" s="37" t="s">
        <v>34</v>
      </c>
      <c r="C14" s="29" t="s">
        <v>751</v>
      </c>
      <c r="D14" s="43">
        <v>29252</v>
      </c>
      <c r="E14" s="41" t="s">
        <v>36</v>
      </c>
      <c r="F14" s="41" t="s">
        <v>36</v>
      </c>
      <c r="G14" s="43">
        <v>5880</v>
      </c>
      <c r="H14" s="41" t="s">
        <v>36</v>
      </c>
      <c r="I14" s="41" t="s">
        <v>36</v>
      </c>
      <c r="J14" s="41">
        <v>20</v>
      </c>
      <c r="K14" s="41">
        <v>1</v>
      </c>
      <c r="L14" s="43">
        <v>30752</v>
      </c>
      <c r="M14" s="43">
        <v>6154</v>
      </c>
      <c r="N14" s="39">
        <v>44848</v>
      </c>
      <c r="O14" s="38" t="s">
        <v>65</v>
      </c>
      <c r="P14" s="87"/>
      <c r="Q14" s="56"/>
      <c r="R14" s="34"/>
      <c r="S14" s="57"/>
      <c r="T14" s="57"/>
      <c r="U14" s="34"/>
      <c r="V14" s="34"/>
      <c r="W14" s="58"/>
      <c r="X14" s="34"/>
      <c r="Y14" s="58"/>
      <c r="Z14" s="7"/>
      <c r="AA14" s="7"/>
      <c r="AB14" s="34"/>
    </row>
    <row r="15" spans="1:28" ht="25.4" customHeight="1">
      <c r="A15" s="37">
        <v>3</v>
      </c>
      <c r="B15" s="37">
        <v>2</v>
      </c>
      <c r="C15" s="29" t="s">
        <v>730</v>
      </c>
      <c r="D15" s="43">
        <v>24947.33</v>
      </c>
      <c r="E15" s="41">
        <v>31864.9</v>
      </c>
      <c r="F15" s="47">
        <f>(D15-E15)/E15</f>
        <v>-0.21709059184243476</v>
      </c>
      <c r="G15" s="43">
        <v>3562</v>
      </c>
      <c r="H15" s="41">
        <v>42</v>
      </c>
      <c r="I15" s="41">
        <f>G15/H15</f>
        <v>84.80952380952381</v>
      </c>
      <c r="J15" s="41">
        <v>8</v>
      </c>
      <c r="K15" s="41">
        <v>3</v>
      </c>
      <c r="L15" s="43">
        <v>123123</v>
      </c>
      <c r="M15" s="43">
        <v>17931</v>
      </c>
      <c r="N15" s="39">
        <v>44834</v>
      </c>
      <c r="O15" s="38" t="s">
        <v>37</v>
      </c>
      <c r="P15" s="87"/>
      <c r="Q15" s="56"/>
      <c r="R15" s="34"/>
      <c r="S15" s="57"/>
      <c r="T15" s="57"/>
      <c r="U15" s="34"/>
      <c r="V15" s="34"/>
      <c r="W15" s="58"/>
      <c r="X15" s="34"/>
      <c r="Y15" s="58"/>
      <c r="Z15" s="7"/>
      <c r="AA15" s="7"/>
      <c r="AB15" s="34"/>
    </row>
    <row r="16" spans="1:28" ht="25.4" customHeight="1">
      <c r="A16" s="37">
        <v>4</v>
      </c>
      <c r="B16" s="37">
        <v>1</v>
      </c>
      <c r="C16" s="29" t="s">
        <v>712</v>
      </c>
      <c r="D16" s="43">
        <v>23623.87</v>
      </c>
      <c r="E16" s="41">
        <v>34570.870000000003</v>
      </c>
      <c r="F16" s="47">
        <f>(D16-E16)/E16</f>
        <v>-0.3166538765151124</v>
      </c>
      <c r="G16" s="43">
        <v>3278</v>
      </c>
      <c r="H16" s="41">
        <v>64</v>
      </c>
      <c r="I16" s="41">
        <f>G16/H16</f>
        <v>51.21875</v>
      </c>
      <c r="J16" s="41">
        <v>10</v>
      </c>
      <c r="K16" s="41">
        <v>5</v>
      </c>
      <c r="L16" s="43">
        <v>466982.57</v>
      </c>
      <c r="M16" s="43">
        <v>67290</v>
      </c>
      <c r="N16" s="39">
        <v>44820</v>
      </c>
      <c r="O16" s="38" t="s">
        <v>48</v>
      </c>
      <c r="P16" s="87"/>
      <c r="Q16" s="56"/>
      <c r="R16" s="34"/>
      <c r="S16" s="57"/>
      <c r="T16" s="57"/>
      <c r="U16" s="34"/>
      <c r="V16" s="34"/>
      <c r="W16" s="58"/>
      <c r="X16" s="34"/>
      <c r="Y16" s="58"/>
      <c r="Z16" s="7"/>
      <c r="AA16" s="7"/>
      <c r="AB16" s="34"/>
    </row>
    <row r="17" spans="1:28" ht="25.4" customHeight="1">
      <c r="A17" s="37">
        <v>5</v>
      </c>
      <c r="B17" s="37">
        <v>3</v>
      </c>
      <c r="C17" s="29" t="s">
        <v>731</v>
      </c>
      <c r="D17" s="43">
        <v>18244.919999999998</v>
      </c>
      <c r="E17" s="41">
        <v>28586.080000000002</v>
      </c>
      <c r="F17" s="47">
        <f>(D17-E17)/E17</f>
        <v>-0.36175509198882821</v>
      </c>
      <c r="G17" s="43">
        <v>2801</v>
      </c>
      <c r="H17" s="41">
        <v>66</v>
      </c>
      <c r="I17" s="41">
        <f>G17/H17</f>
        <v>42.439393939393938</v>
      </c>
      <c r="J17" s="41">
        <v>17</v>
      </c>
      <c r="K17" s="41">
        <v>3</v>
      </c>
      <c r="L17" s="43">
        <v>130461.39</v>
      </c>
      <c r="M17" s="43">
        <v>21018</v>
      </c>
      <c r="N17" s="39">
        <v>44834</v>
      </c>
      <c r="O17" s="38" t="s">
        <v>539</v>
      </c>
      <c r="P17" s="87"/>
      <c r="Q17" s="56"/>
      <c r="R17" s="34"/>
      <c r="S17" s="57"/>
      <c r="T17" s="57"/>
      <c r="U17" s="34"/>
      <c r="V17" s="34"/>
      <c r="W17" s="58"/>
      <c r="X17" s="34"/>
      <c r="Y17" s="58"/>
      <c r="Z17" s="7"/>
      <c r="AA17" s="7"/>
      <c r="AB17" s="34"/>
    </row>
    <row r="18" spans="1:28" ht="25.4" customHeight="1">
      <c r="A18" s="37">
        <v>6</v>
      </c>
      <c r="B18" s="37">
        <v>4</v>
      </c>
      <c r="C18" s="29" t="s">
        <v>713</v>
      </c>
      <c r="D18" s="43">
        <v>16894</v>
      </c>
      <c r="E18" s="41">
        <v>20771</v>
      </c>
      <c r="F18" s="47">
        <f>(D18-E18)/E18</f>
        <v>-0.18665447017476289</v>
      </c>
      <c r="G18" s="43">
        <v>3251</v>
      </c>
      <c r="H18" s="41" t="s">
        <v>36</v>
      </c>
      <c r="I18" s="41" t="s">
        <v>36</v>
      </c>
      <c r="J18" s="41">
        <v>14</v>
      </c>
      <c r="K18" s="41">
        <v>5</v>
      </c>
      <c r="L18" s="43">
        <v>140657</v>
      </c>
      <c r="M18" s="43">
        <v>28680</v>
      </c>
      <c r="N18" s="39">
        <v>44820</v>
      </c>
      <c r="O18" s="38" t="s">
        <v>65</v>
      </c>
      <c r="P18" s="87"/>
      <c r="Q18" s="56"/>
      <c r="R18" s="34"/>
      <c r="S18" s="57"/>
      <c r="T18" s="57"/>
      <c r="U18" s="34"/>
      <c r="V18" s="34"/>
      <c r="W18" s="58"/>
      <c r="X18" s="34"/>
      <c r="Y18" s="58"/>
      <c r="Z18" s="7"/>
      <c r="AA18" s="7"/>
      <c r="AB18" s="34"/>
    </row>
    <row r="19" spans="1:28" ht="25.4" customHeight="1">
      <c r="A19" s="37">
        <v>7</v>
      </c>
      <c r="B19" s="37" t="s">
        <v>34</v>
      </c>
      <c r="C19" s="29" t="s">
        <v>752</v>
      </c>
      <c r="D19" s="43">
        <v>16509.3</v>
      </c>
      <c r="E19" s="41" t="s">
        <v>36</v>
      </c>
      <c r="F19" s="41" t="s">
        <v>36</v>
      </c>
      <c r="G19" s="43">
        <v>2488</v>
      </c>
      <c r="H19" s="41">
        <v>81</v>
      </c>
      <c r="I19" s="41">
        <f>G19/H19</f>
        <v>30.716049382716051</v>
      </c>
      <c r="J19" s="41">
        <v>14</v>
      </c>
      <c r="K19" s="41">
        <v>1</v>
      </c>
      <c r="L19" s="43">
        <v>16817</v>
      </c>
      <c r="M19" s="43">
        <v>2534</v>
      </c>
      <c r="N19" s="39">
        <v>44848</v>
      </c>
      <c r="O19" s="38" t="s">
        <v>43</v>
      </c>
      <c r="P19" s="87"/>
      <c r="Q19" s="56"/>
      <c r="R19" s="34"/>
      <c r="S19" s="57"/>
      <c r="T19" s="57"/>
      <c r="U19" s="34"/>
      <c r="V19" s="34"/>
      <c r="W19" s="58"/>
      <c r="X19" s="34"/>
      <c r="Y19" s="58"/>
      <c r="Z19" s="7"/>
      <c r="AA19" s="7"/>
      <c r="AB19" s="34"/>
    </row>
    <row r="20" spans="1:28" ht="25.4" customHeight="1">
      <c r="A20" s="37">
        <v>8</v>
      </c>
      <c r="B20" s="37">
        <v>6</v>
      </c>
      <c r="C20" s="29" t="s">
        <v>680</v>
      </c>
      <c r="D20" s="43">
        <v>13502.85</v>
      </c>
      <c r="E20" s="41">
        <v>14090.67</v>
      </c>
      <c r="F20" s="47">
        <f>(D20-E20)/E20</f>
        <v>-4.1716965907227954E-2</v>
      </c>
      <c r="G20" s="43">
        <v>1943</v>
      </c>
      <c r="H20" s="41">
        <v>40</v>
      </c>
      <c r="I20" s="41">
        <f>G20/H20</f>
        <v>48.575000000000003</v>
      </c>
      <c r="J20" s="41">
        <v>11</v>
      </c>
      <c r="K20" s="41">
        <v>9</v>
      </c>
      <c r="L20" s="43">
        <v>608264.37</v>
      </c>
      <c r="M20" s="43">
        <v>93075</v>
      </c>
      <c r="N20" s="39">
        <v>44792</v>
      </c>
      <c r="O20" s="38" t="s">
        <v>39</v>
      </c>
      <c r="P20" s="87"/>
      <c r="Q20" s="56"/>
      <c r="R20" s="34"/>
      <c r="S20" s="57"/>
      <c r="T20" s="57"/>
      <c r="U20" s="34"/>
      <c r="V20" s="34"/>
      <c r="W20" s="58"/>
      <c r="X20" s="34"/>
      <c r="Y20" s="58"/>
      <c r="Z20" s="7"/>
      <c r="AA20" s="7"/>
      <c r="AB20" s="34"/>
    </row>
    <row r="21" spans="1:28" ht="25.4" customHeight="1">
      <c r="A21" s="37">
        <v>9</v>
      </c>
      <c r="B21" s="37">
        <v>9</v>
      </c>
      <c r="C21" s="29" t="s">
        <v>654</v>
      </c>
      <c r="D21" s="43">
        <v>9112.2800000000007</v>
      </c>
      <c r="E21" s="41">
        <v>10451.19</v>
      </c>
      <c r="F21" s="47">
        <f>(D21-E21)/E21</f>
        <v>-0.12811077016110126</v>
      </c>
      <c r="G21" s="43">
        <v>1748</v>
      </c>
      <c r="H21" s="41">
        <v>39</v>
      </c>
      <c r="I21" s="41">
        <f>G21/H21</f>
        <v>44.820512820512818</v>
      </c>
      <c r="J21" s="41">
        <v>8</v>
      </c>
      <c r="K21" s="41">
        <v>12</v>
      </c>
      <c r="L21" s="43">
        <v>291945.86</v>
      </c>
      <c r="M21" s="43">
        <v>62509</v>
      </c>
      <c r="N21" s="39">
        <v>44771</v>
      </c>
      <c r="O21" s="38" t="s">
        <v>45</v>
      </c>
      <c r="P21" s="87"/>
      <c r="Q21" s="56"/>
      <c r="R21" s="34"/>
      <c r="S21" s="57"/>
      <c r="T21" s="57"/>
      <c r="U21" s="34"/>
      <c r="V21" s="34"/>
      <c r="W21" s="58"/>
      <c r="X21" s="34"/>
      <c r="Y21" s="58"/>
      <c r="Z21" s="7"/>
      <c r="AA21" s="7"/>
      <c r="AB21" s="34"/>
    </row>
    <row r="22" spans="1:28" ht="25.4" customHeight="1">
      <c r="A22" s="37">
        <v>10</v>
      </c>
      <c r="B22" s="37">
        <v>7</v>
      </c>
      <c r="C22" s="29" t="s">
        <v>718</v>
      </c>
      <c r="D22" s="43">
        <v>9050.36</v>
      </c>
      <c r="E22" s="41">
        <v>12445.01</v>
      </c>
      <c r="F22" s="47">
        <f>(D22-E22)/E22</f>
        <v>-0.27277197848776336</v>
      </c>
      <c r="G22" s="43">
        <v>1284</v>
      </c>
      <c r="H22" s="41">
        <v>33</v>
      </c>
      <c r="I22" s="41">
        <f>G22/H22</f>
        <v>38.909090909090907</v>
      </c>
      <c r="J22" s="41">
        <v>7</v>
      </c>
      <c r="K22" s="41">
        <v>4</v>
      </c>
      <c r="L22" s="43">
        <v>150643.96</v>
      </c>
      <c r="M22" s="43">
        <v>24053</v>
      </c>
      <c r="N22" s="39">
        <v>44827</v>
      </c>
      <c r="O22" s="38" t="s">
        <v>45</v>
      </c>
      <c r="P22" s="87"/>
      <c r="Q22" s="56"/>
      <c r="R22" s="34"/>
      <c r="S22" s="57"/>
      <c r="T22" s="57"/>
      <c r="U22" s="34"/>
      <c r="V22" s="34"/>
      <c r="W22" s="58"/>
      <c r="X22" s="34"/>
      <c r="Y22" s="58"/>
      <c r="Z22" s="7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264799.68999999994</v>
      </c>
      <c r="E23" s="36">
        <v>184866.98</v>
      </c>
      <c r="F23" s="67">
        <f>(D23-E23)/E23</f>
        <v>0.43237959531767073</v>
      </c>
      <c r="G23" s="36">
        <f t="shared" ref="G23" si="0">SUM(G13:G22)</f>
        <v>39366</v>
      </c>
      <c r="H23" s="36"/>
      <c r="I23" s="16"/>
      <c r="J23" s="15"/>
      <c r="K23" s="17"/>
      <c r="L23" s="18"/>
      <c r="M23" s="22"/>
      <c r="N23" s="19"/>
      <c r="O23" s="48"/>
      <c r="U23" s="7"/>
      <c r="W23" s="34"/>
      <c r="X23" s="26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4"/>
      <c r="X24" s="26"/>
    </row>
    <row r="25" spans="1:28" ht="25.4" customHeight="1">
      <c r="A25" s="37">
        <v>11</v>
      </c>
      <c r="B25" s="37">
        <v>5</v>
      </c>
      <c r="C25" s="29" t="s">
        <v>737</v>
      </c>
      <c r="D25" s="43">
        <v>8062.54</v>
      </c>
      <c r="E25" s="41">
        <v>15648.62</v>
      </c>
      <c r="F25" s="47">
        <f>(D25-E25)/E25</f>
        <v>-0.48477629337283418</v>
      </c>
      <c r="G25" s="43">
        <v>1168</v>
      </c>
      <c r="H25" s="41">
        <v>44</v>
      </c>
      <c r="I25" s="41">
        <f t="shared" ref="I25:I32" si="1">G25/H25</f>
        <v>26.545454545454547</v>
      </c>
      <c r="J25" s="41">
        <v>10</v>
      </c>
      <c r="K25" s="41">
        <v>2</v>
      </c>
      <c r="L25" s="43">
        <v>31777</v>
      </c>
      <c r="M25" s="43">
        <v>4960</v>
      </c>
      <c r="N25" s="39">
        <v>44841</v>
      </c>
      <c r="O25" s="38" t="s">
        <v>41</v>
      </c>
      <c r="P25" s="87"/>
      <c r="Q25" s="56"/>
      <c r="R25" s="34"/>
      <c r="S25" s="57"/>
      <c r="T25" s="57"/>
      <c r="U25" s="34"/>
      <c r="V25" s="34"/>
      <c r="W25" s="58"/>
      <c r="X25" s="34"/>
      <c r="Y25" s="58"/>
      <c r="Z25" s="7"/>
      <c r="AA25" s="7"/>
      <c r="AB25" s="34"/>
    </row>
    <row r="26" spans="1:28" ht="25.4" customHeight="1">
      <c r="A26" s="37">
        <v>12</v>
      </c>
      <c r="B26" s="37">
        <v>11</v>
      </c>
      <c r="C26" s="29" t="s">
        <v>711</v>
      </c>
      <c r="D26" s="43">
        <v>3421.29</v>
      </c>
      <c r="E26" s="41">
        <v>4864.47</v>
      </c>
      <c r="F26" s="47">
        <f>(D26-E26)/E26</f>
        <v>-0.29667774701046573</v>
      </c>
      <c r="G26" s="43">
        <v>489</v>
      </c>
      <c r="H26" s="41">
        <v>16</v>
      </c>
      <c r="I26" s="41">
        <f t="shared" si="1"/>
        <v>30.5625</v>
      </c>
      <c r="J26" s="41">
        <v>4</v>
      </c>
      <c r="K26" s="41">
        <v>5</v>
      </c>
      <c r="L26" s="43">
        <v>104150</v>
      </c>
      <c r="M26" s="43">
        <v>16409</v>
      </c>
      <c r="N26" s="39">
        <v>44820</v>
      </c>
      <c r="O26" s="38" t="s">
        <v>43</v>
      </c>
      <c r="P26" s="87"/>
      <c r="Q26" s="56"/>
      <c r="R26" s="34"/>
      <c r="S26" s="57"/>
      <c r="T26" s="57"/>
      <c r="U26" s="34"/>
      <c r="V26" s="34"/>
      <c r="W26" s="58"/>
      <c r="X26" s="34"/>
      <c r="Y26" s="58"/>
      <c r="Z26" s="7"/>
      <c r="AA26" s="7"/>
      <c r="AB26" s="34"/>
    </row>
    <row r="27" spans="1:28" ht="25.4" customHeight="1">
      <c r="A27" s="37">
        <v>13</v>
      </c>
      <c r="B27" s="37" t="s">
        <v>149</v>
      </c>
      <c r="C27" s="29" t="s">
        <v>750</v>
      </c>
      <c r="D27" s="43">
        <v>2847.64</v>
      </c>
      <c r="E27" s="41" t="s">
        <v>36</v>
      </c>
      <c r="F27" s="41" t="s">
        <v>36</v>
      </c>
      <c r="G27" s="43">
        <v>522</v>
      </c>
      <c r="H27" s="41">
        <v>6</v>
      </c>
      <c r="I27" s="41">
        <f t="shared" si="1"/>
        <v>87</v>
      </c>
      <c r="J27" s="41">
        <v>6</v>
      </c>
      <c r="K27" s="41">
        <v>0</v>
      </c>
      <c r="L27" s="43">
        <v>2847.64</v>
      </c>
      <c r="M27" s="43">
        <v>522</v>
      </c>
      <c r="N27" s="38" t="s">
        <v>150</v>
      </c>
      <c r="O27" s="38" t="s">
        <v>48</v>
      </c>
      <c r="P27" s="87"/>
      <c r="Q27" s="56"/>
      <c r="R27" s="34"/>
      <c r="S27" s="57"/>
      <c r="T27" s="57"/>
      <c r="U27" s="34"/>
      <c r="V27" s="34"/>
      <c r="W27" s="58"/>
      <c r="X27" s="34"/>
      <c r="Y27" s="58"/>
      <c r="Z27" s="7"/>
      <c r="AA27" s="7"/>
      <c r="AB27" s="34"/>
    </row>
    <row r="28" spans="1:28" ht="25.4" customHeight="1">
      <c r="A28" s="37">
        <v>14</v>
      </c>
      <c r="B28" s="37">
        <v>12</v>
      </c>
      <c r="C28" s="29" t="s">
        <v>632</v>
      </c>
      <c r="D28" s="43">
        <v>2732.79</v>
      </c>
      <c r="E28" s="41">
        <v>4785.6499999999996</v>
      </c>
      <c r="F28" s="47">
        <f t="shared" ref="F28:F35" si="2">(D28-E28)/E28</f>
        <v>-0.42896158306604115</v>
      </c>
      <c r="G28" s="43">
        <v>504</v>
      </c>
      <c r="H28" s="41">
        <v>16</v>
      </c>
      <c r="I28" s="41">
        <f t="shared" si="1"/>
        <v>31.5</v>
      </c>
      <c r="J28" s="41">
        <v>7</v>
      </c>
      <c r="K28" s="41">
        <v>16</v>
      </c>
      <c r="L28" s="43">
        <v>1331169</v>
      </c>
      <c r="M28" s="43">
        <v>247119</v>
      </c>
      <c r="N28" s="39">
        <v>44743</v>
      </c>
      <c r="O28" s="38" t="s">
        <v>43</v>
      </c>
      <c r="P28" s="87"/>
      <c r="Q28" s="56"/>
      <c r="R28" s="34"/>
      <c r="S28" s="57"/>
      <c r="T28" s="57"/>
      <c r="U28" s="34"/>
      <c r="V28" s="34"/>
      <c r="W28" s="58"/>
      <c r="X28" s="34"/>
      <c r="Y28" s="58"/>
      <c r="Z28" s="7"/>
      <c r="AA28" s="7"/>
      <c r="AB28" s="34"/>
    </row>
    <row r="29" spans="1:28" ht="25.4" customHeight="1">
      <c r="A29" s="37">
        <v>15</v>
      </c>
      <c r="B29" s="37">
        <v>10</v>
      </c>
      <c r="C29" s="29" t="s">
        <v>738</v>
      </c>
      <c r="D29" s="43">
        <v>1963.8</v>
      </c>
      <c r="E29" s="41">
        <v>5134.12</v>
      </c>
      <c r="F29" s="47">
        <f t="shared" si="2"/>
        <v>-0.61750017529781143</v>
      </c>
      <c r="G29" s="43">
        <v>295</v>
      </c>
      <c r="H29" s="41">
        <v>13</v>
      </c>
      <c r="I29" s="41">
        <f t="shared" si="1"/>
        <v>22.692307692307693</v>
      </c>
      <c r="J29" s="41">
        <v>8</v>
      </c>
      <c r="K29" s="41">
        <v>2</v>
      </c>
      <c r="L29" s="43">
        <v>14070</v>
      </c>
      <c r="M29" s="43">
        <v>2097</v>
      </c>
      <c r="N29" s="39">
        <v>44841</v>
      </c>
      <c r="O29" s="38" t="s">
        <v>43</v>
      </c>
      <c r="P29" s="87"/>
      <c r="Q29" s="56"/>
      <c r="R29" s="34"/>
      <c r="S29" s="57"/>
      <c r="T29" s="57"/>
      <c r="U29" s="34"/>
      <c r="V29" s="34"/>
      <c r="W29" s="58"/>
      <c r="X29" s="34"/>
      <c r="Y29" s="58"/>
      <c r="Z29" s="7"/>
      <c r="AA29" s="7"/>
      <c r="AB29" s="34"/>
    </row>
    <row r="30" spans="1:28" ht="25.4" customHeight="1">
      <c r="A30" s="37">
        <v>16</v>
      </c>
      <c r="B30" s="66">
        <v>14</v>
      </c>
      <c r="C30" s="29" t="s">
        <v>307</v>
      </c>
      <c r="D30" s="43">
        <v>1000.42</v>
      </c>
      <c r="E30" s="41">
        <v>1300.25</v>
      </c>
      <c r="F30" s="47">
        <f t="shared" si="2"/>
        <v>-0.23059411651605463</v>
      </c>
      <c r="G30" s="43">
        <v>219</v>
      </c>
      <c r="H30" s="41">
        <v>6</v>
      </c>
      <c r="I30" s="41">
        <f t="shared" si="1"/>
        <v>36.5</v>
      </c>
      <c r="J30" s="41">
        <v>2</v>
      </c>
      <c r="K30" s="41" t="s">
        <v>36</v>
      </c>
      <c r="L30" s="43">
        <v>233924</v>
      </c>
      <c r="M30" s="43">
        <v>50450</v>
      </c>
      <c r="N30" s="39">
        <v>44400</v>
      </c>
      <c r="O30" s="38" t="s">
        <v>41</v>
      </c>
      <c r="P30" s="87"/>
      <c r="Q30" s="56"/>
      <c r="R30" s="34"/>
      <c r="S30" s="57"/>
      <c r="T30" s="57"/>
      <c r="U30" s="34"/>
      <c r="V30" s="34"/>
      <c r="W30" s="58"/>
      <c r="X30" s="34"/>
      <c r="Y30" s="58"/>
      <c r="Z30" s="7"/>
      <c r="AA30" s="7"/>
      <c r="AB30" s="34"/>
    </row>
    <row r="31" spans="1:28" ht="25.4" customHeight="1">
      <c r="A31" s="37">
        <v>17</v>
      </c>
      <c r="B31" s="37">
        <v>17</v>
      </c>
      <c r="C31" s="29" t="s">
        <v>704</v>
      </c>
      <c r="D31" s="43">
        <v>488</v>
      </c>
      <c r="E31" s="41">
        <v>160</v>
      </c>
      <c r="F31" s="47">
        <f t="shared" si="2"/>
        <v>2.0499999999999998</v>
      </c>
      <c r="G31" s="43">
        <v>84</v>
      </c>
      <c r="H31" s="41">
        <v>4</v>
      </c>
      <c r="I31" s="41">
        <f t="shared" si="1"/>
        <v>21</v>
      </c>
      <c r="J31" s="41">
        <v>3</v>
      </c>
      <c r="K31" s="41">
        <v>6</v>
      </c>
      <c r="L31" s="43">
        <v>40562.39</v>
      </c>
      <c r="M31" s="43">
        <v>6593</v>
      </c>
      <c r="N31" s="39">
        <v>44813</v>
      </c>
      <c r="O31" s="38" t="s">
        <v>68</v>
      </c>
      <c r="P31" s="87"/>
      <c r="Q31" s="56"/>
      <c r="R31" s="34"/>
      <c r="S31" s="57"/>
      <c r="T31" s="57"/>
      <c r="U31" s="34"/>
      <c r="V31" s="34"/>
      <c r="W31" s="58"/>
      <c r="X31" s="34"/>
      <c r="Y31" s="58"/>
      <c r="Z31" s="7"/>
      <c r="AA31" s="7"/>
      <c r="AB31" s="34"/>
    </row>
    <row r="32" spans="1:28" ht="25.4" customHeight="1">
      <c r="A32" s="37">
        <v>18</v>
      </c>
      <c r="B32" s="37">
        <v>15</v>
      </c>
      <c r="C32" s="29" t="s">
        <v>720</v>
      </c>
      <c r="D32" s="43">
        <v>137.5</v>
      </c>
      <c r="E32" s="41">
        <v>680.5</v>
      </c>
      <c r="F32" s="47">
        <f t="shared" si="2"/>
        <v>-0.79794268919911826</v>
      </c>
      <c r="G32" s="43">
        <v>35</v>
      </c>
      <c r="H32" s="41">
        <v>3</v>
      </c>
      <c r="I32" s="41">
        <f t="shared" si="1"/>
        <v>11.666666666666666</v>
      </c>
      <c r="J32" s="41">
        <v>3</v>
      </c>
      <c r="K32" s="41">
        <v>4</v>
      </c>
      <c r="L32" s="43">
        <v>2496.27</v>
      </c>
      <c r="M32" s="43">
        <v>561</v>
      </c>
      <c r="N32" s="39">
        <v>44827</v>
      </c>
      <c r="O32" s="38" t="s">
        <v>81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9" ht="25.4" customHeight="1">
      <c r="A33" s="37">
        <v>19</v>
      </c>
      <c r="B33" s="66">
        <v>20</v>
      </c>
      <c r="C33" s="29" t="s">
        <v>66</v>
      </c>
      <c r="D33" s="43">
        <v>126</v>
      </c>
      <c r="E33" s="41">
        <v>105</v>
      </c>
      <c r="F33" s="47">
        <f t="shared" si="2"/>
        <v>0.2</v>
      </c>
      <c r="G33" s="43">
        <v>18</v>
      </c>
      <c r="H33" s="41" t="s">
        <v>36</v>
      </c>
      <c r="I33" s="41" t="s">
        <v>36</v>
      </c>
      <c r="J33" s="41">
        <v>1</v>
      </c>
      <c r="K33" s="41" t="s">
        <v>36</v>
      </c>
      <c r="L33" s="43">
        <v>20122</v>
      </c>
      <c r="M33" s="43">
        <v>3348</v>
      </c>
      <c r="N33" s="39">
        <v>44603</v>
      </c>
      <c r="O33" s="38" t="s">
        <v>65</v>
      </c>
      <c r="P33" s="87"/>
      <c r="Q33" s="56"/>
      <c r="R33" s="34"/>
      <c r="S33" s="57"/>
      <c r="T33" s="57"/>
      <c r="U33" s="34"/>
      <c r="V33" s="34"/>
      <c r="W33" s="58"/>
      <c r="X33" s="34"/>
      <c r="Y33" s="58"/>
      <c r="Z33" s="7"/>
      <c r="AA33" s="7"/>
      <c r="AB33" s="34"/>
    </row>
    <row r="34" spans="1:29" ht="25.4" customHeight="1">
      <c r="A34" s="37">
        <v>20</v>
      </c>
      <c r="B34" s="37">
        <v>23</v>
      </c>
      <c r="C34" s="29" t="s">
        <v>693</v>
      </c>
      <c r="D34" s="43">
        <v>123</v>
      </c>
      <c r="E34" s="41">
        <v>69</v>
      </c>
      <c r="F34" s="47">
        <f t="shared" si="2"/>
        <v>0.78260869565217395</v>
      </c>
      <c r="G34" s="43">
        <v>19</v>
      </c>
      <c r="H34" s="41" t="s">
        <v>36</v>
      </c>
      <c r="I34" s="41" t="s">
        <v>36</v>
      </c>
      <c r="J34" s="41">
        <v>2</v>
      </c>
      <c r="K34" s="41">
        <v>7</v>
      </c>
      <c r="L34" s="43">
        <v>11737</v>
      </c>
      <c r="M34" s="43">
        <v>2159</v>
      </c>
      <c r="N34" s="39">
        <v>44806</v>
      </c>
      <c r="O34" s="38" t="s">
        <v>65</v>
      </c>
      <c r="P34" s="87"/>
      <c r="Q34" s="56"/>
      <c r="R34" s="34"/>
      <c r="S34" s="57"/>
      <c r="T34" s="57"/>
      <c r="U34" s="34"/>
      <c r="V34" s="34"/>
      <c r="W34" s="34"/>
      <c r="X34" s="7"/>
      <c r="Y34" s="58"/>
      <c r="Z34" s="58"/>
      <c r="AA34" s="7"/>
      <c r="AB34" s="34"/>
    </row>
    <row r="35" spans="1:29" ht="25.4" customHeight="1">
      <c r="A35" s="14"/>
      <c r="B35" s="14"/>
      <c r="C35" s="28" t="s">
        <v>69</v>
      </c>
      <c r="D35" s="36">
        <f>SUM(D23:D34)</f>
        <v>285702.66999999987</v>
      </c>
      <c r="E35" s="36">
        <v>198705.35</v>
      </c>
      <c r="F35" s="67">
        <f t="shared" si="2"/>
        <v>0.43782072299512753</v>
      </c>
      <c r="G35" s="36">
        <f t="shared" ref="G35" si="3">SUM(G23:G34)</f>
        <v>42719</v>
      </c>
      <c r="H35" s="36"/>
      <c r="I35" s="16"/>
      <c r="J35" s="15"/>
      <c r="K35" s="17"/>
      <c r="L35" s="18"/>
      <c r="M35" s="22"/>
      <c r="N35" s="19"/>
      <c r="O35" s="48"/>
      <c r="U35" s="7"/>
      <c r="W35" s="34"/>
      <c r="X35" s="26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4"/>
      <c r="X36" s="26"/>
    </row>
    <row r="37" spans="1:29" ht="25.4" customHeight="1">
      <c r="A37" s="37">
        <v>21</v>
      </c>
      <c r="B37" s="37">
        <v>16</v>
      </c>
      <c r="C37" s="29" t="s">
        <v>736</v>
      </c>
      <c r="D37" s="43">
        <v>113.6</v>
      </c>
      <c r="E37" s="41">
        <v>311.5</v>
      </c>
      <c r="F37" s="47">
        <f>(D37-E37)/E37</f>
        <v>-0.63531300160513648</v>
      </c>
      <c r="G37" s="43">
        <v>33</v>
      </c>
      <c r="H37" s="41">
        <v>6</v>
      </c>
      <c r="I37" s="41">
        <f>G37/H37</f>
        <v>5.5</v>
      </c>
      <c r="J37" s="41">
        <v>3</v>
      </c>
      <c r="K37" s="41">
        <v>2</v>
      </c>
      <c r="L37" s="43">
        <v>578.6</v>
      </c>
      <c r="M37" s="43">
        <v>111</v>
      </c>
      <c r="N37" s="39">
        <v>44841</v>
      </c>
      <c r="O37" s="38" t="s">
        <v>81</v>
      </c>
      <c r="P37" s="87"/>
      <c r="Q37" s="56"/>
      <c r="R37" s="34"/>
      <c r="S37" s="57"/>
      <c r="T37" s="57"/>
      <c r="U37" s="34"/>
      <c r="V37" s="34"/>
      <c r="W37" s="58"/>
      <c r="X37" s="34"/>
      <c r="Y37" s="58"/>
      <c r="Z37" s="7"/>
      <c r="AA37" s="7"/>
      <c r="AB37" s="34"/>
    </row>
    <row r="38" spans="1:29" ht="25.4" customHeight="1">
      <c r="A38" s="37">
        <v>22</v>
      </c>
      <c r="B38" s="66">
        <v>21</v>
      </c>
      <c r="C38" s="29" t="s">
        <v>565</v>
      </c>
      <c r="D38" s="43">
        <v>112</v>
      </c>
      <c r="E38" s="41">
        <v>95</v>
      </c>
      <c r="F38" s="47">
        <f>(D38-E38)/E38</f>
        <v>0.17894736842105263</v>
      </c>
      <c r="G38" s="43">
        <v>18</v>
      </c>
      <c r="H38" s="41">
        <v>1</v>
      </c>
      <c r="I38" s="41">
        <f>G38/H38</f>
        <v>18</v>
      </c>
      <c r="J38" s="41">
        <v>1</v>
      </c>
      <c r="K38" s="41" t="s">
        <v>36</v>
      </c>
      <c r="L38" s="43">
        <v>27767.68</v>
      </c>
      <c r="M38" s="43">
        <v>4809</v>
      </c>
      <c r="N38" s="39">
        <v>44680</v>
      </c>
      <c r="O38" s="38" t="s">
        <v>68</v>
      </c>
      <c r="P38" s="87"/>
      <c r="Q38" s="56"/>
      <c r="R38" s="34"/>
      <c r="S38" s="57"/>
      <c r="T38" s="57"/>
      <c r="U38" s="34"/>
      <c r="V38" s="34"/>
      <c r="W38" s="58"/>
      <c r="X38" s="34"/>
      <c r="Y38" s="58"/>
      <c r="Z38" s="7"/>
      <c r="AA38" s="7"/>
      <c r="AB38" s="34"/>
    </row>
    <row r="39" spans="1:29" ht="25.4" customHeight="1">
      <c r="A39" s="37">
        <v>23</v>
      </c>
      <c r="B39" s="41" t="s">
        <v>36</v>
      </c>
      <c r="C39" s="29" t="s">
        <v>679</v>
      </c>
      <c r="D39" s="43">
        <v>70.5</v>
      </c>
      <c r="E39" s="41" t="s">
        <v>36</v>
      </c>
      <c r="F39" s="41" t="s">
        <v>36</v>
      </c>
      <c r="G39" s="43">
        <v>13</v>
      </c>
      <c r="H39" s="41">
        <v>1</v>
      </c>
      <c r="I39" s="41">
        <f>G39/H39</f>
        <v>13</v>
      </c>
      <c r="J39" s="41">
        <v>1</v>
      </c>
      <c r="K39" s="41" t="s">
        <v>36</v>
      </c>
      <c r="L39" s="43">
        <v>2242.4</v>
      </c>
      <c r="M39" s="43">
        <v>467</v>
      </c>
      <c r="N39" s="39">
        <v>44792</v>
      </c>
      <c r="O39" s="48" t="s">
        <v>81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9" ht="25.4" customHeight="1">
      <c r="A40" s="37">
        <v>24</v>
      </c>
      <c r="B40" s="37">
        <v>25</v>
      </c>
      <c r="C40" s="29" t="s">
        <v>721</v>
      </c>
      <c r="D40" s="43">
        <v>40</v>
      </c>
      <c r="E40" s="41">
        <v>29</v>
      </c>
      <c r="F40" s="47">
        <f>(D40-E40)/E40</f>
        <v>0.37931034482758619</v>
      </c>
      <c r="G40" s="43">
        <v>7</v>
      </c>
      <c r="H40" s="41">
        <v>2</v>
      </c>
      <c r="I40" s="41">
        <f>G40/H40</f>
        <v>3.5</v>
      </c>
      <c r="J40" s="41">
        <v>2</v>
      </c>
      <c r="K40" s="41">
        <v>4</v>
      </c>
      <c r="L40" s="43">
        <v>552.22</v>
      </c>
      <c r="M40" s="43">
        <v>111</v>
      </c>
      <c r="N40" s="39">
        <v>44827</v>
      </c>
      <c r="O40" s="38" t="s">
        <v>81</v>
      </c>
      <c r="P40" s="35"/>
      <c r="Q40" s="56"/>
      <c r="R40" s="56"/>
      <c r="S40" s="87"/>
      <c r="T40" s="56"/>
      <c r="U40" s="34"/>
      <c r="V40" s="57"/>
      <c r="W40" s="34"/>
      <c r="X40" s="57"/>
      <c r="Y40" s="58"/>
      <c r="Z40" s="7"/>
      <c r="AA40" s="34"/>
      <c r="AB40" s="34"/>
      <c r="AC40" s="58"/>
    </row>
    <row r="41" spans="1:29" ht="25.4" customHeight="1">
      <c r="A41" s="14"/>
      <c r="B41" s="14"/>
      <c r="C41" s="28" t="s">
        <v>294</v>
      </c>
      <c r="D41" s="36">
        <f>SUM(D35:D40)</f>
        <v>286038.76999999984</v>
      </c>
      <c r="E41" s="36">
        <v>199037.45</v>
      </c>
      <c r="F41" s="67">
        <f>(D41-E41)/E41</f>
        <v>0.43711030260888001</v>
      </c>
      <c r="G41" s="36">
        <f t="shared" ref="G41" si="4">SUM(G35:G40)</f>
        <v>42790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/>
    <row r="43" spans="1:29" ht="21" customHeight="1"/>
    <row r="44" spans="1:29" ht="20.149999999999999" customHeight="1"/>
    <row r="63" s="33" customFormat="1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2.54296875" style="33" bestFit="1" customWidth="1"/>
    <col min="26" max="26" width="11" style="33" customWidth="1"/>
    <col min="27" max="27" width="10.81640625" style="33" bestFit="1" customWidth="1"/>
    <col min="28" max="28" width="13.7265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607</v>
      </c>
      <c r="E6" s="4" t="s">
        <v>602</v>
      </c>
      <c r="F6" s="174"/>
      <c r="G6" s="4" t="s">
        <v>607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109"/>
      <c r="E9" s="109"/>
      <c r="F9" s="173" t="s">
        <v>18</v>
      </c>
      <c r="G9" s="109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Z9" s="34"/>
      <c r="AB9" s="34"/>
      <c r="AC9" s="35"/>
    </row>
    <row r="10" spans="1:29">
      <c r="A10" s="171"/>
      <c r="B10" s="171"/>
      <c r="C10" s="174"/>
      <c r="D10" s="110" t="s">
        <v>608</v>
      </c>
      <c r="E10" s="110" t="s">
        <v>603</v>
      </c>
      <c r="F10" s="174"/>
      <c r="G10" s="110" t="s">
        <v>608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Z10" s="34"/>
      <c r="AB10" s="34"/>
      <c r="AC10" s="35"/>
    </row>
    <row r="11" spans="1:29">
      <c r="A11" s="171"/>
      <c r="B11" s="171"/>
      <c r="C11" s="174"/>
      <c r="D11" s="110" t="s">
        <v>31</v>
      </c>
      <c r="E11" s="4" t="s">
        <v>31</v>
      </c>
      <c r="F11" s="174"/>
      <c r="G11" s="110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7"/>
      <c r="Y11" s="26"/>
      <c r="Z11" s="34"/>
      <c r="AA11" s="7"/>
      <c r="AB11" s="34"/>
      <c r="AC11" s="35"/>
    </row>
    <row r="12" spans="1:29" ht="15.65" customHeight="1" thickBot="1">
      <c r="A12" s="171"/>
      <c r="B12" s="172"/>
      <c r="C12" s="175"/>
      <c r="D12" s="111"/>
      <c r="E12" s="5" t="s">
        <v>16</v>
      </c>
      <c r="F12" s="175"/>
      <c r="G12" s="111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7"/>
      <c r="Y12" s="26"/>
      <c r="Z12" s="34"/>
      <c r="AA12" s="7"/>
      <c r="AB12" s="57"/>
      <c r="AC12" s="58"/>
    </row>
    <row r="13" spans="1:29" ht="25.4" customHeight="1">
      <c r="A13" s="37">
        <v>1</v>
      </c>
      <c r="B13" s="37" t="s">
        <v>34</v>
      </c>
      <c r="C13" s="29" t="s">
        <v>606</v>
      </c>
      <c r="D13" s="43">
        <v>48707.53</v>
      </c>
      <c r="E13" s="41" t="s">
        <v>36</v>
      </c>
      <c r="F13" s="41" t="s">
        <v>36</v>
      </c>
      <c r="G13" s="43">
        <v>6617</v>
      </c>
      <c r="H13" s="41">
        <v>184</v>
      </c>
      <c r="I13" s="41">
        <f t="shared" ref="I13:I18" si="0">G13/H13</f>
        <v>35.961956521739133</v>
      </c>
      <c r="J13" s="41">
        <v>26</v>
      </c>
      <c r="K13" s="41">
        <v>1</v>
      </c>
      <c r="L13" s="43">
        <v>52234</v>
      </c>
      <c r="M13" s="43">
        <v>7145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4" customHeight="1">
      <c r="A14" s="37">
        <v>2</v>
      </c>
      <c r="B14" s="37">
        <v>1</v>
      </c>
      <c r="C14" s="29" t="s">
        <v>597</v>
      </c>
      <c r="D14" s="43">
        <v>18257.78</v>
      </c>
      <c r="E14" s="41">
        <v>33458.36</v>
      </c>
      <c r="F14" s="47">
        <f t="shared" ref="F14:F23" si="1">(D14-E14)/E14</f>
        <v>-0.45431336144389628</v>
      </c>
      <c r="G14" s="43">
        <v>2651</v>
      </c>
      <c r="H14" s="41">
        <v>108</v>
      </c>
      <c r="I14" s="41">
        <f t="shared" si="0"/>
        <v>24.546296296296298</v>
      </c>
      <c r="J14" s="41">
        <v>15</v>
      </c>
      <c r="K14" s="41">
        <v>3</v>
      </c>
      <c r="L14" s="43">
        <v>173303</v>
      </c>
      <c r="M14" s="43">
        <v>24013</v>
      </c>
      <c r="N14" s="39">
        <v>44708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4" customHeight="1">
      <c r="A15" s="37">
        <v>3</v>
      </c>
      <c r="B15" s="37">
        <v>2</v>
      </c>
      <c r="C15" s="29" t="s">
        <v>599</v>
      </c>
      <c r="D15" s="43">
        <v>11853.07</v>
      </c>
      <c r="E15" s="41">
        <v>12489.81</v>
      </c>
      <c r="F15" s="47">
        <f t="shared" si="1"/>
        <v>-5.0980759515156737E-2</v>
      </c>
      <c r="G15" s="43">
        <v>2550</v>
      </c>
      <c r="H15" s="41">
        <v>117</v>
      </c>
      <c r="I15" s="41">
        <f t="shared" si="0"/>
        <v>21.794871794871796</v>
      </c>
      <c r="J15" s="41">
        <v>15</v>
      </c>
      <c r="K15" s="41">
        <v>2</v>
      </c>
      <c r="L15" s="43">
        <v>37703</v>
      </c>
      <c r="M15" s="43">
        <v>8559</v>
      </c>
      <c r="N15" s="39">
        <v>44715</v>
      </c>
      <c r="O15" s="38" t="s">
        <v>48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4" customHeight="1">
      <c r="A16" s="37">
        <v>4</v>
      </c>
      <c r="B16" s="37">
        <v>3</v>
      </c>
      <c r="C16" s="29" t="s">
        <v>571</v>
      </c>
      <c r="D16" s="43">
        <v>7526.66</v>
      </c>
      <c r="E16" s="41">
        <v>10670.92</v>
      </c>
      <c r="F16" s="47">
        <f t="shared" si="1"/>
        <v>-0.29465688056887318</v>
      </c>
      <c r="G16" s="43">
        <v>1131</v>
      </c>
      <c r="H16" s="41">
        <v>75</v>
      </c>
      <c r="I16" s="41">
        <f t="shared" si="0"/>
        <v>15.08</v>
      </c>
      <c r="J16" s="41">
        <v>13</v>
      </c>
      <c r="K16" s="41">
        <v>6</v>
      </c>
      <c r="L16" s="43">
        <v>399463</v>
      </c>
      <c r="M16" s="43">
        <v>55700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4" customHeight="1">
      <c r="A17" s="37">
        <v>5</v>
      </c>
      <c r="B17" s="37">
        <v>4</v>
      </c>
      <c r="C17" s="29" t="s">
        <v>35</v>
      </c>
      <c r="D17" s="43">
        <v>5597.36</v>
      </c>
      <c r="E17" s="41">
        <v>6543.27</v>
      </c>
      <c r="F17" s="47">
        <f t="shared" si="1"/>
        <v>-0.14456227543720504</v>
      </c>
      <c r="G17" s="43">
        <v>1116</v>
      </c>
      <c r="H17" s="41">
        <v>62</v>
      </c>
      <c r="I17" s="41">
        <f t="shared" si="0"/>
        <v>18</v>
      </c>
      <c r="J17" s="41">
        <v>9</v>
      </c>
      <c r="K17" s="41">
        <v>11</v>
      </c>
      <c r="L17" s="43">
        <v>396579</v>
      </c>
      <c r="M17" s="43">
        <v>76991</v>
      </c>
      <c r="N17" s="39">
        <v>44652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4" customHeight="1">
      <c r="A18" s="37">
        <v>6</v>
      </c>
      <c r="B18" s="37">
        <v>5</v>
      </c>
      <c r="C18" s="29" t="s">
        <v>42</v>
      </c>
      <c r="D18" s="43">
        <v>3799.17</v>
      </c>
      <c r="E18" s="41">
        <v>4126.3599999999997</v>
      </c>
      <c r="F18" s="47">
        <f t="shared" si="1"/>
        <v>-7.9292645333901943E-2</v>
      </c>
      <c r="G18" s="43">
        <v>773</v>
      </c>
      <c r="H18" s="41">
        <v>26</v>
      </c>
      <c r="I18" s="41">
        <f t="shared" si="0"/>
        <v>29.73076923076923</v>
      </c>
      <c r="J18" s="41">
        <v>6</v>
      </c>
      <c r="K18" s="41">
        <v>13</v>
      </c>
      <c r="L18" s="43">
        <v>192933</v>
      </c>
      <c r="M18" s="43">
        <v>38695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4" customHeight="1">
      <c r="A19" s="37">
        <v>7</v>
      </c>
      <c r="B19" s="37">
        <v>8</v>
      </c>
      <c r="C19" s="29" t="s">
        <v>586</v>
      </c>
      <c r="D19" s="43">
        <v>2534</v>
      </c>
      <c r="E19" s="41">
        <v>3169</v>
      </c>
      <c r="F19" s="47">
        <f t="shared" si="1"/>
        <v>-0.20037866834963711</v>
      </c>
      <c r="G19" s="43">
        <v>364</v>
      </c>
      <c r="H19" s="41" t="s">
        <v>36</v>
      </c>
      <c r="I19" s="41" t="s">
        <v>36</v>
      </c>
      <c r="J19" s="41">
        <v>6</v>
      </c>
      <c r="K19" s="41">
        <v>4</v>
      </c>
      <c r="L19" s="43">
        <v>42075</v>
      </c>
      <c r="M19" s="43">
        <v>7026</v>
      </c>
      <c r="N19" s="39">
        <v>44701</v>
      </c>
      <c r="O19" s="38" t="s">
        <v>65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4" customHeight="1">
      <c r="A20" s="37">
        <v>8</v>
      </c>
      <c r="B20" s="37">
        <v>9</v>
      </c>
      <c r="C20" s="29" t="s">
        <v>40</v>
      </c>
      <c r="D20" s="43">
        <v>2400.65</v>
      </c>
      <c r="E20" s="41">
        <v>2826.28</v>
      </c>
      <c r="F20" s="47">
        <f t="shared" si="1"/>
        <v>-0.1505972515108199</v>
      </c>
      <c r="G20" s="43">
        <v>487</v>
      </c>
      <c r="H20" s="41">
        <v>25</v>
      </c>
      <c r="I20" s="41">
        <f>G20/H20</f>
        <v>19.48</v>
      </c>
      <c r="J20" s="41">
        <v>5</v>
      </c>
      <c r="K20" s="41">
        <v>14</v>
      </c>
      <c r="L20" s="43">
        <v>279566</v>
      </c>
      <c r="M20" s="43">
        <v>56105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4" customHeight="1">
      <c r="A21" s="37">
        <v>9</v>
      </c>
      <c r="B21" s="37">
        <v>6</v>
      </c>
      <c r="C21" s="29" t="s">
        <v>552</v>
      </c>
      <c r="D21" s="43">
        <v>2038</v>
      </c>
      <c r="E21" s="41">
        <v>3352</v>
      </c>
      <c r="F21" s="47">
        <f t="shared" si="1"/>
        <v>-0.39200477326968974</v>
      </c>
      <c r="G21" s="43">
        <v>269</v>
      </c>
      <c r="H21" s="41" t="s">
        <v>36</v>
      </c>
      <c r="I21" s="41" t="s">
        <v>36</v>
      </c>
      <c r="J21" s="41">
        <v>6</v>
      </c>
      <c r="K21" s="41">
        <v>8</v>
      </c>
      <c r="L21" s="43">
        <v>114959</v>
      </c>
      <c r="M21" s="43">
        <v>16992</v>
      </c>
      <c r="N21" s="39">
        <v>44673</v>
      </c>
      <c r="O21" s="38" t="s">
        <v>65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4" customHeight="1">
      <c r="A22" s="37">
        <v>10</v>
      </c>
      <c r="B22" s="37">
        <v>10</v>
      </c>
      <c r="C22" s="29" t="s">
        <v>537</v>
      </c>
      <c r="D22" s="43">
        <v>1491.63</v>
      </c>
      <c r="E22" s="41">
        <v>2653.65</v>
      </c>
      <c r="F22" s="47">
        <f t="shared" si="1"/>
        <v>-0.43789497484596684</v>
      </c>
      <c r="G22" s="43">
        <v>373</v>
      </c>
      <c r="H22" s="41">
        <v>17</v>
      </c>
      <c r="I22" s="41">
        <f>G22/H22</f>
        <v>21.941176470588236</v>
      </c>
      <c r="J22" s="41">
        <v>6</v>
      </c>
      <c r="K22" s="41">
        <v>10</v>
      </c>
      <c r="L22" s="43">
        <v>173322.49</v>
      </c>
      <c r="M22" s="43">
        <v>42098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104205.85</v>
      </c>
      <c r="E23" s="36">
        <v>82488.17</v>
      </c>
      <c r="F23" s="67">
        <f t="shared" si="1"/>
        <v>0.26328235915525838</v>
      </c>
      <c r="G23" s="36">
        <f t="shared" ref="G23" si="2">SUM(G13:G22)</f>
        <v>16331</v>
      </c>
      <c r="H23" s="36"/>
      <c r="I23" s="16"/>
      <c r="J23" s="15"/>
      <c r="K23" s="17"/>
      <c r="L23" s="18"/>
      <c r="M23" s="22"/>
      <c r="N23" s="19"/>
      <c r="O23" s="48"/>
      <c r="P23" s="35"/>
      <c r="Z23" s="7"/>
      <c r="AB23" s="26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4"/>
    </row>
    <row r="25" spans="1:29" ht="25.4" customHeight="1">
      <c r="A25" s="37">
        <v>11</v>
      </c>
      <c r="B25" s="37">
        <v>13</v>
      </c>
      <c r="C25" s="29" t="s">
        <v>578</v>
      </c>
      <c r="D25" s="43">
        <v>1466</v>
      </c>
      <c r="E25" s="41">
        <v>1262</v>
      </c>
      <c r="F25" s="47">
        <f t="shared" ref="F25:F30" si="3">(D25-E25)/E25</f>
        <v>0.16164817749603805</v>
      </c>
      <c r="G25" s="43">
        <v>385</v>
      </c>
      <c r="H25" s="41" t="s">
        <v>36</v>
      </c>
      <c r="I25" s="41" t="s">
        <v>36</v>
      </c>
      <c r="J25" s="41">
        <v>6</v>
      </c>
      <c r="K25" s="41">
        <v>5</v>
      </c>
      <c r="L25" s="43">
        <v>42367</v>
      </c>
      <c r="M25" s="43">
        <v>9032</v>
      </c>
      <c r="N25" s="39">
        <v>44694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58"/>
      <c r="Z25" s="34"/>
      <c r="AA25" s="34"/>
      <c r="AB25" s="34"/>
      <c r="AC25" s="58"/>
    </row>
    <row r="26" spans="1:29" ht="25.4" customHeight="1">
      <c r="A26" s="37">
        <v>12</v>
      </c>
      <c r="B26" s="61">
        <v>7</v>
      </c>
      <c r="C26" s="29" t="s">
        <v>596</v>
      </c>
      <c r="D26" s="43">
        <v>1442.19</v>
      </c>
      <c r="E26" s="41">
        <v>3198.52</v>
      </c>
      <c r="F26" s="47">
        <f t="shared" si="3"/>
        <v>-0.54910708702775035</v>
      </c>
      <c r="G26" s="43">
        <v>370</v>
      </c>
      <c r="H26" s="41">
        <v>42</v>
      </c>
      <c r="I26" s="41">
        <f t="shared" ref="I26:I31" si="4">G26/H26</f>
        <v>8.8095238095238102</v>
      </c>
      <c r="J26" s="41">
        <v>13</v>
      </c>
      <c r="K26" s="41">
        <v>3</v>
      </c>
      <c r="L26" s="43">
        <v>28229.34</v>
      </c>
      <c r="M26" s="43">
        <v>6376</v>
      </c>
      <c r="N26" s="39">
        <v>44708</v>
      </c>
      <c r="O26" s="38" t="s">
        <v>68</v>
      </c>
      <c r="P26" s="35"/>
      <c r="Q26" s="56"/>
      <c r="R26" s="56"/>
      <c r="S26" s="87"/>
      <c r="T26" s="56"/>
      <c r="V26" s="57"/>
      <c r="W26" s="57"/>
      <c r="X26" s="58"/>
      <c r="Y26" s="7"/>
      <c r="Z26" s="58"/>
      <c r="AA26" s="34"/>
      <c r="AB26" s="26"/>
      <c r="AC26" s="34"/>
    </row>
    <row r="27" spans="1:29" ht="25.4" customHeight="1">
      <c r="A27" s="37">
        <v>13</v>
      </c>
      <c r="B27" s="37">
        <v>11</v>
      </c>
      <c r="C27" s="29" t="s">
        <v>548</v>
      </c>
      <c r="D27" s="43">
        <v>1277.8499999999999</v>
      </c>
      <c r="E27" s="41">
        <v>2616.34</v>
      </c>
      <c r="F27" s="47">
        <f t="shared" si="3"/>
        <v>-0.51158870788964739</v>
      </c>
      <c r="G27" s="43">
        <v>186</v>
      </c>
      <c r="H27" s="41">
        <v>15</v>
      </c>
      <c r="I27" s="41">
        <f t="shared" si="4"/>
        <v>12.4</v>
      </c>
      <c r="J27" s="41">
        <v>3</v>
      </c>
      <c r="K27" s="41">
        <v>9</v>
      </c>
      <c r="L27" s="43">
        <v>312351.90999999997</v>
      </c>
      <c r="M27" s="43">
        <v>44024</v>
      </c>
      <c r="N27" s="39">
        <v>44666</v>
      </c>
      <c r="O27" s="38" t="s">
        <v>45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4" customHeight="1">
      <c r="A28" s="37">
        <v>14</v>
      </c>
      <c r="B28" s="37">
        <v>12</v>
      </c>
      <c r="C28" s="29" t="s">
        <v>536</v>
      </c>
      <c r="D28" s="43">
        <v>1230.6199999999999</v>
      </c>
      <c r="E28" s="41">
        <v>2011.02</v>
      </c>
      <c r="F28" s="47">
        <f t="shared" si="3"/>
        <v>-0.38806177959443472</v>
      </c>
      <c r="G28" s="43">
        <v>184</v>
      </c>
      <c r="H28" s="41">
        <v>14</v>
      </c>
      <c r="I28" s="41">
        <f t="shared" si="4"/>
        <v>13.142857142857142</v>
      </c>
      <c r="J28" s="41">
        <v>4</v>
      </c>
      <c r="K28" s="41">
        <v>10</v>
      </c>
      <c r="L28" s="43">
        <v>187323</v>
      </c>
      <c r="M28" s="43">
        <v>27671</v>
      </c>
      <c r="N28" s="39">
        <v>44659</v>
      </c>
      <c r="O28" s="38" t="s">
        <v>37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9" ht="25.4" customHeight="1">
      <c r="A29" s="37">
        <v>15</v>
      </c>
      <c r="B29" s="61">
        <v>14</v>
      </c>
      <c r="C29" s="29" t="s">
        <v>565</v>
      </c>
      <c r="D29" s="43">
        <v>569.9</v>
      </c>
      <c r="E29" s="41">
        <v>1014.3</v>
      </c>
      <c r="F29" s="47">
        <f t="shared" si="3"/>
        <v>-0.4381346741595189</v>
      </c>
      <c r="G29" s="43">
        <v>85</v>
      </c>
      <c r="H29" s="41">
        <v>5</v>
      </c>
      <c r="I29" s="41">
        <f t="shared" si="4"/>
        <v>17</v>
      </c>
      <c r="J29" s="41">
        <v>3</v>
      </c>
      <c r="K29" s="41">
        <v>7</v>
      </c>
      <c r="L29" s="43">
        <v>23539.78</v>
      </c>
      <c r="M29" s="43">
        <v>3956</v>
      </c>
      <c r="N29" s="39">
        <v>44680</v>
      </c>
      <c r="O29" s="38" t="s">
        <v>68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7"/>
      <c r="AB29" s="34"/>
      <c r="AC29" s="34"/>
    </row>
    <row r="30" spans="1:29" ht="25.4" customHeight="1">
      <c r="A30" s="37">
        <v>16</v>
      </c>
      <c r="B30" s="37">
        <v>18</v>
      </c>
      <c r="C30" s="29" t="s">
        <v>550</v>
      </c>
      <c r="D30" s="43">
        <v>212.4</v>
      </c>
      <c r="E30" s="41">
        <v>188.6</v>
      </c>
      <c r="F30" s="47">
        <f t="shared" si="3"/>
        <v>0.12619300106044545</v>
      </c>
      <c r="G30" s="43">
        <v>32</v>
      </c>
      <c r="H30" s="41">
        <v>3</v>
      </c>
      <c r="I30" s="41">
        <f t="shared" si="4"/>
        <v>10.666666666666666</v>
      </c>
      <c r="J30" s="41">
        <v>2</v>
      </c>
      <c r="K30" s="41">
        <v>9</v>
      </c>
      <c r="L30" s="43">
        <v>69371</v>
      </c>
      <c r="M30" s="43">
        <v>10669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58"/>
      <c r="Z30" s="34"/>
      <c r="AA30" s="34"/>
      <c r="AB30" s="34"/>
      <c r="AC30" s="58"/>
    </row>
    <row r="31" spans="1:29" ht="25.4" customHeight="1">
      <c r="A31" s="37">
        <v>17</v>
      </c>
      <c r="B31" s="44" t="s">
        <v>36</v>
      </c>
      <c r="C31" s="29" t="s">
        <v>292</v>
      </c>
      <c r="D31" s="43">
        <v>212</v>
      </c>
      <c r="E31" s="41" t="s">
        <v>36</v>
      </c>
      <c r="F31" s="41" t="s">
        <v>36</v>
      </c>
      <c r="G31" s="43">
        <v>95</v>
      </c>
      <c r="H31" s="41">
        <v>2</v>
      </c>
      <c r="I31" s="41">
        <f t="shared" si="4"/>
        <v>47.5</v>
      </c>
      <c r="J31" s="41">
        <v>1</v>
      </c>
      <c r="K31" s="41" t="s">
        <v>36</v>
      </c>
      <c r="L31" s="43">
        <v>45531.46</v>
      </c>
      <c r="M31" s="43">
        <v>9658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58"/>
      <c r="Z31" s="34"/>
      <c r="AA31" s="34"/>
      <c r="AB31" s="34"/>
      <c r="AC31" s="58"/>
    </row>
    <row r="32" spans="1:29" ht="25.4" customHeight="1">
      <c r="A32" s="37">
        <v>18</v>
      </c>
      <c r="B32" s="68">
        <v>20</v>
      </c>
      <c r="C32" s="29" t="s">
        <v>66</v>
      </c>
      <c r="D32" s="43">
        <v>190</v>
      </c>
      <c r="E32" s="41">
        <v>183</v>
      </c>
      <c r="F32" s="47">
        <f>(D32-E32)/E32</f>
        <v>3.825136612021858E-2</v>
      </c>
      <c r="G32" s="43">
        <v>30</v>
      </c>
      <c r="H32" s="41" t="s">
        <v>36</v>
      </c>
      <c r="I32" s="41" t="s">
        <v>36</v>
      </c>
      <c r="J32" s="41">
        <v>2</v>
      </c>
      <c r="K32" s="41" t="s">
        <v>36</v>
      </c>
      <c r="L32" s="43">
        <v>17863</v>
      </c>
      <c r="M32" s="43">
        <v>2902</v>
      </c>
      <c r="N32" s="39">
        <v>44603</v>
      </c>
      <c r="O32" s="38" t="s">
        <v>65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4" customHeight="1">
      <c r="A33" s="37">
        <v>19</v>
      </c>
      <c r="B33" s="41" t="s">
        <v>36</v>
      </c>
      <c r="C33" s="29" t="s">
        <v>96</v>
      </c>
      <c r="D33" s="43">
        <v>145</v>
      </c>
      <c r="E33" s="41" t="s">
        <v>36</v>
      </c>
      <c r="F33" s="41" t="s">
        <v>36</v>
      </c>
      <c r="G33" s="43">
        <v>74</v>
      </c>
      <c r="H33" s="41">
        <v>3</v>
      </c>
      <c r="I33" s="41">
        <f>G33/H33</f>
        <v>24.666666666666668</v>
      </c>
      <c r="J33" s="41">
        <v>1</v>
      </c>
      <c r="K33" s="41" t="s">
        <v>36</v>
      </c>
      <c r="L33" s="43">
        <v>99148.37</v>
      </c>
      <c r="M33" s="43">
        <v>20399</v>
      </c>
      <c r="N33" s="39">
        <v>44603</v>
      </c>
      <c r="O33" s="38" t="s">
        <v>48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4" customHeight="1">
      <c r="A34" s="37">
        <v>20</v>
      </c>
      <c r="B34" s="41" t="s">
        <v>36</v>
      </c>
      <c r="C34" s="29" t="s">
        <v>77</v>
      </c>
      <c r="D34" s="43">
        <v>118</v>
      </c>
      <c r="E34" s="41" t="s">
        <v>36</v>
      </c>
      <c r="F34" s="41" t="s">
        <v>36</v>
      </c>
      <c r="G34" s="43">
        <v>47</v>
      </c>
      <c r="H34" s="41">
        <v>3</v>
      </c>
      <c r="I34" s="41">
        <f>G34/H34</f>
        <v>15.666666666666666</v>
      </c>
      <c r="J34" s="41">
        <v>1</v>
      </c>
      <c r="K34" s="41" t="s">
        <v>36</v>
      </c>
      <c r="L34" s="43">
        <v>182434</v>
      </c>
      <c r="M34" s="43">
        <v>35775</v>
      </c>
      <c r="N34" s="39">
        <v>44568</v>
      </c>
      <c r="O34" s="38" t="s">
        <v>37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AB34" s="34"/>
    </row>
    <row r="35" spans="1:29" ht="25.4" customHeight="1">
      <c r="A35" s="14"/>
      <c r="B35" s="14"/>
      <c r="C35" s="28" t="s">
        <v>69</v>
      </c>
      <c r="D35" s="36">
        <f>SUM(D23:D34)</f>
        <v>111069.81</v>
      </c>
      <c r="E35" s="36">
        <v>91593.27</v>
      </c>
      <c r="F35" s="67">
        <f t="shared" ref="F35" si="5">(D35-E35)/E35</f>
        <v>0.21264160565508791</v>
      </c>
      <c r="G35" s="36">
        <f t="shared" ref="G35" si="6">SUM(G23:G34)</f>
        <v>17819</v>
      </c>
      <c r="H35" s="36"/>
      <c r="I35" s="16"/>
      <c r="J35" s="15"/>
      <c r="K35" s="17"/>
      <c r="L35" s="18"/>
      <c r="M35" s="22"/>
      <c r="N35" s="19"/>
      <c r="O35" s="48"/>
      <c r="P35" s="35"/>
      <c r="Z35" s="7"/>
      <c r="AB35" s="26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4"/>
    </row>
    <row r="37" spans="1:29" ht="25.4" customHeight="1">
      <c r="A37" s="37">
        <v>21</v>
      </c>
      <c r="B37" s="61">
        <v>17</v>
      </c>
      <c r="C37" s="29" t="s">
        <v>577</v>
      </c>
      <c r="D37" s="43">
        <v>103.4</v>
      </c>
      <c r="E37" s="41">
        <v>319.7</v>
      </c>
      <c r="F37" s="47">
        <f>(D37-E37)/E37</f>
        <v>-0.67657178604942125</v>
      </c>
      <c r="G37" s="43">
        <v>14</v>
      </c>
      <c r="H37" s="41">
        <v>1</v>
      </c>
      <c r="I37" s="41">
        <f>G37/H37</f>
        <v>14</v>
      </c>
      <c r="J37" s="41">
        <v>1</v>
      </c>
      <c r="K37" s="41">
        <v>5</v>
      </c>
      <c r="L37" s="43">
        <v>16385.32</v>
      </c>
      <c r="M37" s="43">
        <v>2778</v>
      </c>
      <c r="N37" s="39">
        <v>44694</v>
      </c>
      <c r="O37" s="38" t="s">
        <v>48</v>
      </c>
      <c r="P37" s="35"/>
      <c r="Q37" s="56"/>
      <c r="R37" s="56"/>
      <c r="S37" s="87"/>
      <c r="T37" s="56"/>
      <c r="V37" s="57"/>
      <c r="W37" s="57"/>
      <c r="X37" s="34"/>
      <c r="Y37" s="7"/>
      <c r="Z37" s="34"/>
      <c r="AA37" s="34"/>
      <c r="AB37" s="58"/>
      <c r="AC37" s="58"/>
    </row>
    <row r="38" spans="1:29" ht="25.4" customHeight="1">
      <c r="A38" s="37">
        <v>22</v>
      </c>
      <c r="B38" s="41" t="s">
        <v>36</v>
      </c>
      <c r="C38" s="29" t="s">
        <v>111</v>
      </c>
      <c r="D38" s="43">
        <v>40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1</v>
      </c>
      <c r="K38" s="41" t="s">
        <v>36</v>
      </c>
      <c r="L38" s="43">
        <v>317221</v>
      </c>
      <c r="M38" s="43">
        <v>64380</v>
      </c>
      <c r="N38" s="39">
        <v>44554</v>
      </c>
      <c r="O38" s="38" t="s">
        <v>43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AB38" s="58"/>
    </row>
    <row r="39" spans="1:29" ht="25.4" customHeight="1">
      <c r="A39" s="37">
        <v>23</v>
      </c>
      <c r="B39" s="61">
        <v>24</v>
      </c>
      <c r="C39" s="29" t="s">
        <v>566</v>
      </c>
      <c r="D39" s="43">
        <v>38</v>
      </c>
      <c r="E39" s="41">
        <v>45</v>
      </c>
      <c r="F39" s="47">
        <f>(D39-E39)/E39</f>
        <v>-0.15555555555555556</v>
      </c>
      <c r="G39" s="43">
        <v>8</v>
      </c>
      <c r="H39" s="41">
        <v>1</v>
      </c>
      <c r="I39" s="41">
        <f>G39/H39</f>
        <v>8</v>
      </c>
      <c r="J39" s="41">
        <v>1</v>
      </c>
      <c r="K39" s="41">
        <v>7</v>
      </c>
      <c r="L39" s="43">
        <v>17504</v>
      </c>
      <c r="M39" s="43">
        <v>2711</v>
      </c>
      <c r="N39" s="39">
        <v>44680</v>
      </c>
      <c r="O39" s="38" t="s">
        <v>43</v>
      </c>
      <c r="P39" s="35"/>
      <c r="Q39" s="56"/>
      <c r="R39" s="56"/>
      <c r="S39" s="56"/>
      <c r="T39" s="56"/>
      <c r="U39" s="57"/>
      <c r="V39" s="57"/>
      <c r="W39" s="58"/>
      <c r="X39" s="57"/>
      <c r="Y39" s="58"/>
      <c r="Z39" s="34"/>
      <c r="AA39" s="7"/>
      <c r="AB39" s="34"/>
    </row>
    <row r="40" spans="1:29" ht="25.4" customHeight="1">
      <c r="A40" s="37">
        <v>24</v>
      </c>
      <c r="B40" s="44" t="s">
        <v>36</v>
      </c>
      <c r="C40" s="29" t="s">
        <v>94</v>
      </c>
      <c r="D40" s="43">
        <v>26</v>
      </c>
      <c r="E40" s="41" t="s">
        <v>36</v>
      </c>
      <c r="F40" s="41" t="s">
        <v>36</v>
      </c>
      <c r="G40" s="43">
        <v>6</v>
      </c>
      <c r="H40" s="41">
        <v>1</v>
      </c>
      <c r="I40" s="41">
        <f>G40/H40</f>
        <v>6</v>
      </c>
      <c r="J40" s="41">
        <v>1</v>
      </c>
      <c r="K40" s="41" t="s">
        <v>36</v>
      </c>
      <c r="L40" s="43">
        <v>9798</v>
      </c>
      <c r="M40" s="43">
        <v>1786</v>
      </c>
      <c r="N40" s="39">
        <v>44617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4" customHeight="1">
      <c r="A41" s="37">
        <v>25</v>
      </c>
      <c r="B41" s="37">
        <v>21</v>
      </c>
      <c r="C41" s="29" t="s">
        <v>564</v>
      </c>
      <c r="D41" s="43">
        <v>23</v>
      </c>
      <c r="E41" s="41">
        <v>155</v>
      </c>
      <c r="F41" s="47">
        <f>(D41-E41)/E41</f>
        <v>-0.85161290322580641</v>
      </c>
      <c r="G41" s="43">
        <v>6</v>
      </c>
      <c r="H41" s="41" t="s">
        <v>36</v>
      </c>
      <c r="I41" s="41" t="s">
        <v>36</v>
      </c>
      <c r="J41" s="41">
        <v>1</v>
      </c>
      <c r="K41" s="41">
        <v>7</v>
      </c>
      <c r="L41" s="43">
        <v>39436</v>
      </c>
      <c r="M41" s="43">
        <v>8262</v>
      </c>
      <c r="N41" s="39">
        <v>44680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7"/>
      <c r="Y41" s="58"/>
      <c r="Z41" s="34"/>
      <c r="AA41" s="34"/>
      <c r="AB41" s="34"/>
      <c r="AC41" s="58"/>
    </row>
    <row r="42" spans="1:29" ht="25.4" customHeight="1">
      <c r="A42" s="14"/>
      <c r="B42" s="14"/>
      <c r="C42" s="28" t="s">
        <v>276</v>
      </c>
      <c r="D42" s="36">
        <f>SUM(D35:D41)</f>
        <v>111300.20999999999</v>
      </c>
      <c r="E42" s="36">
        <v>92050.27</v>
      </c>
      <c r="F42" s="67">
        <f>(D42-E42)/E42</f>
        <v>0.20912421006478293</v>
      </c>
      <c r="G42" s="36">
        <f>SUM(G35:G41)</f>
        <v>17869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2.54296875" style="33" bestFit="1" customWidth="1"/>
    <col min="26" max="26" width="13.7265625" style="33" bestFit="1" customWidth="1"/>
    <col min="27" max="27" width="11" style="33" customWidth="1"/>
    <col min="28" max="28" width="10.81640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602</v>
      </c>
      <c r="E6" s="4" t="s">
        <v>592</v>
      </c>
      <c r="F6" s="174"/>
      <c r="G6" s="4" t="s">
        <v>602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106"/>
      <c r="E9" s="106"/>
      <c r="F9" s="173" t="s">
        <v>18</v>
      </c>
      <c r="G9" s="106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Z9" s="34"/>
      <c r="AA9" s="34"/>
      <c r="AC9" s="35"/>
    </row>
    <row r="10" spans="1:29">
      <c r="A10" s="171"/>
      <c r="B10" s="171"/>
      <c r="C10" s="174"/>
      <c r="D10" s="107" t="s">
        <v>603</v>
      </c>
      <c r="E10" s="107" t="s">
        <v>593</v>
      </c>
      <c r="F10" s="174"/>
      <c r="G10" s="107" t="s">
        <v>603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Z10" s="34"/>
      <c r="AA10" s="34"/>
      <c r="AC10" s="35"/>
    </row>
    <row r="11" spans="1:29">
      <c r="A11" s="171"/>
      <c r="B11" s="171"/>
      <c r="C11" s="174"/>
      <c r="D11" s="107" t="s">
        <v>31</v>
      </c>
      <c r="E11" s="4" t="s">
        <v>31</v>
      </c>
      <c r="F11" s="174"/>
      <c r="G11" s="107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7"/>
      <c r="Y11" s="26"/>
      <c r="Z11" s="34"/>
      <c r="AA11" s="34"/>
      <c r="AB11" s="7"/>
      <c r="AC11" s="35"/>
    </row>
    <row r="12" spans="1:29" ht="15.65" customHeight="1" thickBot="1">
      <c r="A12" s="171"/>
      <c r="B12" s="172"/>
      <c r="C12" s="175"/>
      <c r="D12" s="108"/>
      <c r="E12" s="5" t="s">
        <v>16</v>
      </c>
      <c r="F12" s="175"/>
      <c r="G12" s="108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7"/>
      <c r="Y12" s="26"/>
      <c r="Z12" s="57"/>
      <c r="AA12" s="34"/>
      <c r="AB12" s="7"/>
      <c r="AC12" s="58"/>
    </row>
    <row r="13" spans="1:29" ht="25.4" customHeight="1">
      <c r="A13" s="37">
        <v>1</v>
      </c>
      <c r="B13" s="37">
        <v>1</v>
      </c>
      <c r="C13" s="29" t="s">
        <v>597</v>
      </c>
      <c r="D13" s="43">
        <v>33458.36</v>
      </c>
      <c r="E13" s="41">
        <v>65318.48</v>
      </c>
      <c r="F13" s="47">
        <f>(D13-E13)/E13</f>
        <v>-0.48776579001838377</v>
      </c>
      <c r="G13" s="43">
        <v>4378</v>
      </c>
      <c r="H13" s="41">
        <v>145</v>
      </c>
      <c r="I13" s="41">
        <f>G13/H13</f>
        <v>30.193103448275863</v>
      </c>
      <c r="J13" s="41">
        <v>18</v>
      </c>
      <c r="K13" s="41">
        <v>2</v>
      </c>
      <c r="L13" s="43">
        <v>137729</v>
      </c>
      <c r="M13" s="43">
        <v>18670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4" customHeight="1">
      <c r="A14" s="37">
        <v>2</v>
      </c>
      <c r="B14" s="37" t="s">
        <v>34</v>
      </c>
      <c r="C14" s="29" t="s">
        <v>599</v>
      </c>
      <c r="D14" s="43">
        <v>12489.81</v>
      </c>
      <c r="E14" s="41" t="s">
        <v>36</v>
      </c>
      <c r="F14" s="41" t="s">
        <v>36</v>
      </c>
      <c r="G14" s="43">
        <v>2689</v>
      </c>
      <c r="H14" s="41">
        <v>131</v>
      </c>
      <c r="I14" s="41">
        <f>G14/H14</f>
        <v>20.52671755725191</v>
      </c>
      <c r="J14" s="41">
        <v>16</v>
      </c>
      <c r="K14" s="41">
        <v>1</v>
      </c>
      <c r="L14" s="43">
        <v>17534.28</v>
      </c>
      <c r="M14" s="43">
        <v>3804</v>
      </c>
      <c r="N14" s="39">
        <v>44715</v>
      </c>
      <c r="O14" s="38" t="s">
        <v>48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4" customHeight="1">
      <c r="A15" s="37">
        <v>3</v>
      </c>
      <c r="B15" s="37">
        <v>2</v>
      </c>
      <c r="C15" s="29" t="s">
        <v>571</v>
      </c>
      <c r="D15" s="43">
        <v>10670.92</v>
      </c>
      <c r="E15" s="41">
        <v>21817.13</v>
      </c>
      <c r="F15" s="47">
        <f t="shared" ref="F15:F23" si="0">(D15-E15)/E15</f>
        <v>-0.51089258761349454</v>
      </c>
      <c r="G15" s="43">
        <v>1523</v>
      </c>
      <c r="H15" s="41">
        <v>89</v>
      </c>
      <c r="I15" s="41">
        <f>G15/H15</f>
        <v>17.112359550561798</v>
      </c>
      <c r="J15" s="41">
        <v>18</v>
      </c>
      <c r="K15" s="41">
        <v>5</v>
      </c>
      <c r="L15" s="43">
        <v>386368</v>
      </c>
      <c r="M15" s="43">
        <v>53621</v>
      </c>
      <c r="N15" s="39">
        <v>44687</v>
      </c>
      <c r="O15" s="38" t="s">
        <v>41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4" customHeight="1">
      <c r="A16" s="37">
        <v>4</v>
      </c>
      <c r="B16" s="37">
        <v>3</v>
      </c>
      <c r="C16" s="29" t="s">
        <v>35</v>
      </c>
      <c r="D16" s="43">
        <v>6543.27</v>
      </c>
      <c r="E16" s="41">
        <v>15141.1</v>
      </c>
      <c r="F16" s="47">
        <f t="shared" si="0"/>
        <v>-0.56784711810898814</v>
      </c>
      <c r="G16" s="43">
        <v>1241</v>
      </c>
      <c r="H16" s="41">
        <v>74</v>
      </c>
      <c r="I16" s="41">
        <f>G16/H16</f>
        <v>16.77027027027027</v>
      </c>
      <c r="J16" s="41">
        <v>10</v>
      </c>
      <c r="K16" s="41">
        <v>10</v>
      </c>
      <c r="L16" s="43">
        <v>387461</v>
      </c>
      <c r="M16" s="43">
        <v>75059</v>
      </c>
      <c r="N16" s="39">
        <v>44652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4" customHeight="1">
      <c r="A17" s="37">
        <v>5</v>
      </c>
      <c r="B17" s="37">
        <v>7</v>
      </c>
      <c r="C17" s="29" t="s">
        <v>42</v>
      </c>
      <c r="D17" s="43">
        <v>4126.3599999999997</v>
      </c>
      <c r="E17" s="41">
        <v>7798.73</v>
      </c>
      <c r="F17" s="47">
        <f t="shared" si="0"/>
        <v>-0.47089333776140474</v>
      </c>
      <c r="G17" s="43">
        <v>784</v>
      </c>
      <c r="H17" s="41">
        <v>32</v>
      </c>
      <c r="I17" s="41">
        <f>G17/H17</f>
        <v>24.5</v>
      </c>
      <c r="J17" s="41">
        <v>6</v>
      </c>
      <c r="K17" s="41">
        <v>12</v>
      </c>
      <c r="L17" s="43">
        <v>187868</v>
      </c>
      <c r="M17" s="43">
        <v>37600</v>
      </c>
      <c r="N17" s="39">
        <v>44638</v>
      </c>
      <c r="O17" s="38" t="s">
        <v>43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4" customHeight="1">
      <c r="A18" s="37">
        <v>6</v>
      </c>
      <c r="B18" s="37">
        <v>5</v>
      </c>
      <c r="C18" s="29" t="s">
        <v>552</v>
      </c>
      <c r="D18" s="43">
        <v>3352</v>
      </c>
      <c r="E18" s="41">
        <v>10559</v>
      </c>
      <c r="F18" s="47">
        <f t="shared" si="0"/>
        <v>-0.68254569561511502</v>
      </c>
      <c r="G18" s="43">
        <v>855</v>
      </c>
      <c r="H18" s="41" t="s">
        <v>36</v>
      </c>
      <c r="I18" s="41" t="s">
        <v>36</v>
      </c>
      <c r="J18" s="41">
        <v>8</v>
      </c>
      <c r="K18" s="41">
        <v>7</v>
      </c>
      <c r="L18" s="43">
        <v>111024</v>
      </c>
      <c r="M18" s="43">
        <v>16443</v>
      </c>
      <c r="N18" s="39">
        <v>44673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4" customHeight="1">
      <c r="A19" s="37">
        <v>7</v>
      </c>
      <c r="B19" s="37">
        <v>4</v>
      </c>
      <c r="C19" s="29" t="s">
        <v>596</v>
      </c>
      <c r="D19" s="43">
        <v>3198.52</v>
      </c>
      <c r="E19" s="41">
        <v>13511.4</v>
      </c>
      <c r="F19" s="47">
        <f t="shared" si="0"/>
        <v>-0.763272495818346</v>
      </c>
      <c r="G19" s="43">
        <v>654</v>
      </c>
      <c r="H19" s="41">
        <v>66</v>
      </c>
      <c r="I19" s="41">
        <f>G19/H19</f>
        <v>9.9090909090909083</v>
      </c>
      <c r="J19" s="41">
        <v>13</v>
      </c>
      <c r="K19" s="41">
        <v>2</v>
      </c>
      <c r="L19" s="43">
        <v>24420.880000000001</v>
      </c>
      <c r="M19" s="43">
        <v>5317</v>
      </c>
      <c r="N19" s="39">
        <v>44708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4" customHeight="1">
      <c r="A20" s="37">
        <v>8</v>
      </c>
      <c r="B20" s="37">
        <v>6</v>
      </c>
      <c r="C20" s="29" t="s">
        <v>586</v>
      </c>
      <c r="D20" s="43">
        <v>3169</v>
      </c>
      <c r="E20" s="41">
        <v>7997</v>
      </c>
      <c r="F20" s="47">
        <f t="shared" si="0"/>
        <v>-0.60372639739902467</v>
      </c>
      <c r="G20" s="43">
        <v>470</v>
      </c>
      <c r="H20" s="41" t="s">
        <v>36</v>
      </c>
      <c r="I20" s="41" t="s">
        <v>36</v>
      </c>
      <c r="J20" s="41">
        <v>10</v>
      </c>
      <c r="K20" s="41">
        <v>3</v>
      </c>
      <c r="L20" s="43">
        <v>38053</v>
      </c>
      <c r="M20" s="43">
        <v>6433</v>
      </c>
      <c r="N20" s="39">
        <v>44701</v>
      </c>
      <c r="O20" s="38" t="s">
        <v>65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4" customHeight="1">
      <c r="A21" s="37">
        <v>9</v>
      </c>
      <c r="B21" s="37">
        <v>8</v>
      </c>
      <c r="C21" s="29" t="s">
        <v>40</v>
      </c>
      <c r="D21" s="43">
        <v>2826.28</v>
      </c>
      <c r="E21" s="41">
        <v>6681.23</v>
      </c>
      <c r="F21" s="47">
        <f t="shared" si="0"/>
        <v>-0.57698208264047179</v>
      </c>
      <c r="G21" s="43">
        <v>550</v>
      </c>
      <c r="H21" s="41">
        <v>33</v>
      </c>
      <c r="I21" s="41">
        <f>G21/H21</f>
        <v>16.666666666666668</v>
      </c>
      <c r="J21" s="41">
        <v>7</v>
      </c>
      <c r="K21" s="41">
        <v>13</v>
      </c>
      <c r="L21" s="43">
        <v>275971</v>
      </c>
      <c r="M21" s="43">
        <v>55325</v>
      </c>
      <c r="N21" s="39">
        <v>44631</v>
      </c>
      <c r="O21" s="38" t="s">
        <v>41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4" customHeight="1">
      <c r="A22" s="37">
        <v>10</v>
      </c>
      <c r="B22" s="37">
        <v>13</v>
      </c>
      <c r="C22" s="29" t="s">
        <v>537</v>
      </c>
      <c r="D22" s="43">
        <v>2653.65</v>
      </c>
      <c r="E22" s="41">
        <v>2656.72</v>
      </c>
      <c r="F22" s="47">
        <f t="shared" si="0"/>
        <v>-1.1555602396939493E-3</v>
      </c>
      <c r="G22" s="43">
        <v>761</v>
      </c>
      <c r="H22" s="41">
        <v>18</v>
      </c>
      <c r="I22" s="41">
        <f>G22/H22</f>
        <v>42.277777777777779</v>
      </c>
      <c r="J22" s="41">
        <v>7</v>
      </c>
      <c r="K22" s="41">
        <v>9</v>
      </c>
      <c r="L22" s="43">
        <v>165602.64000000001</v>
      </c>
      <c r="M22" s="43">
        <v>39836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82488.17</v>
      </c>
      <c r="E23" s="36">
        <v>160491.61000000002</v>
      </c>
      <c r="F23" s="67">
        <f t="shared" si="0"/>
        <v>-0.48602814813808654</v>
      </c>
      <c r="G23" s="36">
        <f t="shared" ref="G23" si="1">SUM(G13:G22)</f>
        <v>13905</v>
      </c>
      <c r="H23" s="36"/>
      <c r="I23" s="16"/>
      <c r="J23" s="15"/>
      <c r="K23" s="17"/>
      <c r="L23" s="18"/>
      <c r="M23" s="22"/>
      <c r="N23" s="19"/>
      <c r="O23" s="48"/>
      <c r="P23" s="35"/>
      <c r="Z23" s="26"/>
      <c r="AA23" s="7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4"/>
    </row>
    <row r="25" spans="1:29" ht="25.4" customHeight="1">
      <c r="A25" s="37">
        <v>11</v>
      </c>
      <c r="B25" s="61">
        <v>11</v>
      </c>
      <c r="C25" s="29" t="s">
        <v>548</v>
      </c>
      <c r="D25" s="43">
        <v>2616.34</v>
      </c>
      <c r="E25" s="41">
        <v>5351.52</v>
      </c>
      <c r="F25" s="47">
        <f>(D25-E25)/E25</f>
        <v>-0.51110338744879957</v>
      </c>
      <c r="G25" s="43">
        <v>388</v>
      </c>
      <c r="H25" s="41">
        <v>26</v>
      </c>
      <c r="I25" s="41">
        <f>G25/H25</f>
        <v>14.923076923076923</v>
      </c>
      <c r="J25" s="41">
        <v>5</v>
      </c>
      <c r="K25" s="41">
        <v>8</v>
      </c>
      <c r="L25" s="43">
        <v>309802.3</v>
      </c>
      <c r="M25" s="43">
        <v>43597</v>
      </c>
      <c r="N25" s="39">
        <v>44666</v>
      </c>
      <c r="O25" s="38" t="s">
        <v>45</v>
      </c>
      <c r="P25" s="35"/>
      <c r="Q25" s="56"/>
      <c r="R25" s="56"/>
      <c r="S25" s="87"/>
      <c r="T25" s="56"/>
      <c r="V25" s="57"/>
      <c r="W25" s="57"/>
      <c r="X25" s="58"/>
      <c r="Y25" s="7"/>
      <c r="Z25" s="26"/>
      <c r="AA25" s="58"/>
      <c r="AB25" s="34"/>
      <c r="AC25" s="34"/>
    </row>
    <row r="26" spans="1:29" ht="25.4" customHeight="1">
      <c r="A26" s="37">
        <v>12</v>
      </c>
      <c r="B26" s="37">
        <v>10</v>
      </c>
      <c r="C26" s="29" t="s">
        <v>536</v>
      </c>
      <c r="D26" s="43">
        <v>2011.02</v>
      </c>
      <c r="E26" s="41">
        <v>5619.54</v>
      </c>
      <c r="F26" s="47">
        <f>(D26-E26)/E26</f>
        <v>-0.64213796858817629</v>
      </c>
      <c r="G26" s="43">
        <v>309</v>
      </c>
      <c r="H26" s="41">
        <v>20</v>
      </c>
      <c r="I26" s="41">
        <f>G26/H26</f>
        <v>15.45</v>
      </c>
      <c r="J26" s="41">
        <v>5</v>
      </c>
      <c r="K26" s="41">
        <v>9</v>
      </c>
      <c r="L26" s="43">
        <v>184512</v>
      </c>
      <c r="M26" s="43">
        <v>27210</v>
      </c>
      <c r="N26" s="39">
        <v>44659</v>
      </c>
      <c r="O26" s="38" t="s">
        <v>37</v>
      </c>
      <c r="P26" s="35"/>
      <c r="Q26" s="56"/>
      <c r="R26" s="56"/>
      <c r="S26" s="87"/>
      <c r="T26" s="56"/>
      <c r="U26" s="34"/>
      <c r="V26" s="57"/>
      <c r="W26" s="57"/>
      <c r="X26" s="7"/>
      <c r="Y26" s="58"/>
      <c r="Z26" s="34"/>
      <c r="AA26" s="34"/>
      <c r="AB26" s="34"/>
      <c r="AC26" s="58"/>
    </row>
    <row r="27" spans="1:29" ht="25.4" customHeight="1">
      <c r="A27" s="37">
        <v>13</v>
      </c>
      <c r="B27" s="37">
        <v>9</v>
      </c>
      <c r="C27" s="29" t="s">
        <v>578</v>
      </c>
      <c r="D27" s="43">
        <v>1262</v>
      </c>
      <c r="E27" s="41">
        <v>6048</v>
      </c>
      <c r="F27" s="47">
        <f>(D27-E27)/E27</f>
        <v>-0.79133597883597884</v>
      </c>
      <c r="G27" s="43">
        <v>238</v>
      </c>
      <c r="H27" s="41" t="s">
        <v>36</v>
      </c>
      <c r="I27" s="41" t="s">
        <v>36</v>
      </c>
      <c r="J27" s="41">
        <v>8</v>
      </c>
      <c r="K27" s="41">
        <v>4</v>
      </c>
      <c r="L27" s="43">
        <v>40602</v>
      </c>
      <c r="M27" s="43">
        <v>8577</v>
      </c>
      <c r="N27" s="39">
        <v>44694</v>
      </c>
      <c r="O27" s="38" t="s">
        <v>65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4" customHeight="1">
      <c r="A28" s="37">
        <v>14</v>
      </c>
      <c r="B28" s="37">
        <v>16</v>
      </c>
      <c r="C28" s="29" t="s">
        <v>565</v>
      </c>
      <c r="D28" s="43">
        <v>1014.3</v>
      </c>
      <c r="E28" s="41">
        <v>1208.8</v>
      </c>
      <c r="F28" s="47">
        <f>(D28-E28)/E28</f>
        <v>-0.16090337524818002</v>
      </c>
      <c r="G28" s="43">
        <v>169</v>
      </c>
      <c r="H28" s="41">
        <v>7</v>
      </c>
      <c r="I28" s="41">
        <f>G28/H28</f>
        <v>24.142857142857142</v>
      </c>
      <c r="J28" s="41">
        <v>4</v>
      </c>
      <c r="K28" s="41">
        <v>6</v>
      </c>
      <c r="L28" s="43">
        <v>22361.48</v>
      </c>
      <c r="M28" s="43">
        <v>3753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58"/>
      <c r="Z28" s="34"/>
      <c r="AA28" s="34"/>
      <c r="AB28" s="34"/>
      <c r="AC28" s="58"/>
    </row>
    <row r="29" spans="1:29" ht="25.4" customHeight="1">
      <c r="A29" s="37">
        <v>15</v>
      </c>
      <c r="B29" s="61">
        <v>12</v>
      </c>
      <c r="C29" s="29" t="s">
        <v>598</v>
      </c>
      <c r="D29" s="43">
        <v>970.14</v>
      </c>
      <c r="E29" s="41">
        <v>3080.9</v>
      </c>
      <c r="F29" s="47">
        <f>(D29-E29)/E29</f>
        <v>-0.68511149339478727</v>
      </c>
      <c r="G29" s="43">
        <v>161</v>
      </c>
      <c r="H29" s="41">
        <v>24</v>
      </c>
      <c r="I29" s="41">
        <f>G29/H29</f>
        <v>6.708333333333333</v>
      </c>
      <c r="J29" s="41">
        <v>12</v>
      </c>
      <c r="K29" s="41">
        <v>2</v>
      </c>
      <c r="L29" s="43">
        <v>5627.87</v>
      </c>
      <c r="M29" s="43">
        <v>916</v>
      </c>
      <c r="N29" s="39">
        <v>44708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58"/>
      <c r="Z29" s="34"/>
    </row>
    <row r="30" spans="1:29" ht="25.4" customHeight="1">
      <c r="A30" s="37">
        <v>16</v>
      </c>
      <c r="B30" s="61" t="s">
        <v>34</v>
      </c>
      <c r="C30" s="29" t="s">
        <v>600</v>
      </c>
      <c r="D30" s="43">
        <v>357</v>
      </c>
      <c r="E30" s="41" t="s">
        <v>36</v>
      </c>
      <c r="F30" s="41" t="s">
        <v>36</v>
      </c>
      <c r="G30" s="43">
        <v>65</v>
      </c>
      <c r="H30" s="41">
        <v>10</v>
      </c>
      <c r="I30" s="41">
        <f>G30/H30</f>
        <v>6.5</v>
      </c>
      <c r="J30" s="41">
        <v>5</v>
      </c>
      <c r="K30" s="41">
        <v>1</v>
      </c>
      <c r="L30" s="43">
        <v>357</v>
      </c>
      <c r="M30" s="43">
        <v>65</v>
      </c>
      <c r="N30" s="39">
        <v>44715</v>
      </c>
      <c r="O30" s="38" t="s">
        <v>81</v>
      </c>
      <c r="P30" s="35"/>
      <c r="Q30" s="56"/>
      <c r="R30" s="56"/>
      <c r="S30" s="87"/>
      <c r="T30" s="56"/>
      <c r="V30" s="57"/>
      <c r="W30" s="57"/>
      <c r="X30" s="34"/>
      <c r="Y30" s="7"/>
      <c r="Z30" s="58"/>
      <c r="AA30" s="34"/>
      <c r="AB30" s="34"/>
      <c r="AC30" s="58"/>
    </row>
    <row r="31" spans="1:29" ht="25.4" customHeight="1">
      <c r="A31" s="37">
        <v>17</v>
      </c>
      <c r="B31" s="61">
        <v>18</v>
      </c>
      <c r="C31" s="29" t="s">
        <v>577</v>
      </c>
      <c r="D31" s="43">
        <v>319.7</v>
      </c>
      <c r="E31" s="41">
        <v>590</v>
      </c>
      <c r="F31" s="47">
        <f>(D31-E31)/E31</f>
        <v>-0.45813559322033898</v>
      </c>
      <c r="G31" s="43">
        <v>48</v>
      </c>
      <c r="H31" s="41">
        <v>3</v>
      </c>
      <c r="I31" s="41">
        <f>G31/H31</f>
        <v>16</v>
      </c>
      <c r="J31" s="41">
        <v>1</v>
      </c>
      <c r="K31" s="41">
        <v>4</v>
      </c>
      <c r="L31" s="43">
        <v>16151.77</v>
      </c>
      <c r="M31" s="43">
        <v>2742</v>
      </c>
      <c r="N31" s="39">
        <v>44694</v>
      </c>
      <c r="O31" s="38" t="s">
        <v>48</v>
      </c>
      <c r="P31" s="35"/>
      <c r="Q31" s="56"/>
      <c r="R31" s="56"/>
      <c r="S31" s="56"/>
      <c r="T31" s="56"/>
      <c r="U31" s="56"/>
      <c r="V31" s="57"/>
      <c r="W31" s="57"/>
      <c r="X31" s="58"/>
      <c r="Y31" s="34"/>
      <c r="Z31" s="58"/>
    </row>
    <row r="32" spans="1:29" ht="25.4" customHeight="1">
      <c r="A32" s="37">
        <v>18</v>
      </c>
      <c r="B32" s="61">
        <v>17</v>
      </c>
      <c r="C32" s="29" t="s">
        <v>550</v>
      </c>
      <c r="D32" s="43">
        <v>188.6</v>
      </c>
      <c r="E32" s="41">
        <v>894.7</v>
      </c>
      <c r="F32" s="47">
        <f>(D32-E32)/E32</f>
        <v>-0.78920308483290491</v>
      </c>
      <c r="G32" s="43">
        <v>32</v>
      </c>
      <c r="H32" s="41">
        <v>3</v>
      </c>
      <c r="I32" s="41">
        <f>G32/H32</f>
        <v>10.666666666666666</v>
      </c>
      <c r="J32" s="41">
        <v>2</v>
      </c>
      <c r="K32" s="41">
        <v>8</v>
      </c>
      <c r="L32" s="43">
        <v>68924</v>
      </c>
      <c r="M32" s="43">
        <v>10605</v>
      </c>
      <c r="N32" s="39">
        <v>44666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7"/>
      <c r="Y32" s="58"/>
      <c r="Z32" s="34"/>
      <c r="AA32" s="34"/>
      <c r="AB32" s="7"/>
    </row>
    <row r="33" spans="1:29" ht="25.4" customHeight="1">
      <c r="A33" s="37">
        <v>19</v>
      </c>
      <c r="B33" s="61">
        <v>20</v>
      </c>
      <c r="C33" s="29" t="s">
        <v>569</v>
      </c>
      <c r="D33" s="43">
        <v>183</v>
      </c>
      <c r="E33" s="41">
        <v>113</v>
      </c>
      <c r="F33" s="47">
        <f>(D33-E33)/E33</f>
        <v>0.61946902654867253</v>
      </c>
      <c r="G33" s="43">
        <v>38</v>
      </c>
      <c r="H33" s="41" t="s">
        <v>36</v>
      </c>
      <c r="I33" s="41" t="s">
        <v>36</v>
      </c>
      <c r="J33" s="41">
        <v>2</v>
      </c>
      <c r="K33" s="41">
        <v>5</v>
      </c>
      <c r="L33" s="43">
        <v>8663</v>
      </c>
      <c r="M33" s="43">
        <v>1480</v>
      </c>
      <c r="N33" s="39">
        <v>44687</v>
      </c>
      <c r="O33" s="38" t="s">
        <v>65</v>
      </c>
      <c r="P33" s="35"/>
      <c r="Q33" s="56"/>
      <c r="R33" s="56"/>
      <c r="S33" s="56"/>
      <c r="T33" s="56"/>
      <c r="W33" s="57"/>
      <c r="X33" s="57"/>
      <c r="Y33" s="58"/>
      <c r="Z33" s="7"/>
      <c r="AA33" s="58"/>
      <c r="AB33" s="34"/>
      <c r="AC33" s="34"/>
    </row>
    <row r="34" spans="1:29" ht="25.4" customHeight="1">
      <c r="A34" s="37">
        <v>20</v>
      </c>
      <c r="B34" s="66">
        <v>21</v>
      </c>
      <c r="C34" s="29" t="s">
        <v>66</v>
      </c>
      <c r="D34" s="43">
        <v>183</v>
      </c>
      <c r="E34" s="41">
        <v>101</v>
      </c>
      <c r="F34" s="47">
        <f>(D34-E34)/E34</f>
        <v>0.81188118811881194</v>
      </c>
      <c r="G34" s="43">
        <v>37</v>
      </c>
      <c r="H34" s="41" t="s">
        <v>36</v>
      </c>
      <c r="I34" s="41" t="s">
        <v>36</v>
      </c>
      <c r="J34" s="41">
        <v>2</v>
      </c>
      <c r="K34" s="41" t="s">
        <v>36</v>
      </c>
      <c r="L34" s="43">
        <v>17673</v>
      </c>
      <c r="M34" s="43">
        <v>2872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58"/>
      <c r="Z34" s="34"/>
      <c r="AA34" s="34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91593.27</v>
      </c>
      <c r="E35" s="36">
        <v>178073.15</v>
      </c>
      <c r="F35" s="67">
        <f>(D35-E35)/E35</f>
        <v>-0.48564244525353761</v>
      </c>
      <c r="G35" s="36">
        <f t="shared" ref="G35" si="2">SUM(G23:G34)</f>
        <v>15390</v>
      </c>
      <c r="H35" s="36"/>
      <c r="I35" s="16"/>
      <c r="J35" s="15"/>
      <c r="K35" s="17"/>
      <c r="L35" s="18"/>
      <c r="M35" s="22"/>
      <c r="N35" s="19"/>
      <c r="O35" s="48"/>
      <c r="P35" s="35"/>
      <c r="Z35" s="26"/>
      <c r="AA35" s="7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4"/>
    </row>
    <row r="37" spans="1:29" ht="25.4" customHeight="1">
      <c r="A37" s="37">
        <v>21</v>
      </c>
      <c r="B37" s="37">
        <v>15</v>
      </c>
      <c r="C37" s="29" t="s">
        <v>564</v>
      </c>
      <c r="D37" s="43">
        <v>155</v>
      </c>
      <c r="E37" s="41">
        <v>1456</v>
      </c>
      <c r="F37" s="47">
        <f>(D37-E37)/E37</f>
        <v>-0.89354395604395609</v>
      </c>
      <c r="G37" s="43">
        <v>33</v>
      </c>
      <c r="H37" s="41" t="s">
        <v>36</v>
      </c>
      <c r="I37" s="41" t="s">
        <v>36</v>
      </c>
      <c r="J37" s="41">
        <v>3</v>
      </c>
      <c r="K37" s="41">
        <v>6</v>
      </c>
      <c r="L37" s="43">
        <v>39213</v>
      </c>
      <c r="M37" s="43">
        <v>8205</v>
      </c>
      <c r="N37" s="39">
        <v>44680</v>
      </c>
      <c r="O37" s="38" t="s">
        <v>65</v>
      </c>
      <c r="P37" s="35"/>
      <c r="Q37" s="56"/>
      <c r="R37" s="56"/>
      <c r="S37" s="87"/>
      <c r="T37" s="56"/>
      <c r="U37" s="34"/>
      <c r="V37" s="57"/>
      <c r="W37" s="57"/>
      <c r="X37" s="7"/>
      <c r="Y37" s="58"/>
      <c r="Z37" s="34"/>
      <c r="AA37" s="34"/>
      <c r="AB37" s="34"/>
      <c r="AC37" s="58"/>
    </row>
    <row r="38" spans="1:29" ht="25.4" customHeight="1">
      <c r="A38" s="37">
        <v>22</v>
      </c>
      <c r="B38" s="44" t="s">
        <v>36</v>
      </c>
      <c r="C38" s="29" t="s">
        <v>99</v>
      </c>
      <c r="D38" s="43">
        <v>93</v>
      </c>
      <c r="E38" s="41" t="s">
        <v>36</v>
      </c>
      <c r="F38" s="41" t="s">
        <v>36</v>
      </c>
      <c r="G38" s="43">
        <v>37</v>
      </c>
      <c r="H38" s="41">
        <v>3</v>
      </c>
      <c r="I38" s="41">
        <f t="shared" ref="I38:I44" si="3">G38/H38</f>
        <v>12.333333333333334</v>
      </c>
      <c r="J38" s="41">
        <v>1</v>
      </c>
      <c r="K38" s="41" t="s">
        <v>36</v>
      </c>
      <c r="L38" s="43">
        <v>36113</v>
      </c>
      <c r="M38" s="43">
        <v>6989</v>
      </c>
      <c r="N38" s="39">
        <v>44589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7"/>
      <c r="Y38" s="58"/>
      <c r="Z38" s="34"/>
      <c r="AA38" s="34"/>
      <c r="AB38" s="34"/>
      <c r="AC38" s="58"/>
    </row>
    <row r="39" spans="1:29" ht="25.4" customHeight="1">
      <c r="A39" s="37">
        <v>23</v>
      </c>
      <c r="B39" s="44" t="s">
        <v>36</v>
      </c>
      <c r="C39" s="29" t="s">
        <v>227</v>
      </c>
      <c r="D39" s="43">
        <v>65</v>
      </c>
      <c r="E39" s="41" t="s">
        <v>36</v>
      </c>
      <c r="F39" s="41" t="s">
        <v>36</v>
      </c>
      <c r="G39" s="43">
        <v>26</v>
      </c>
      <c r="H39" s="41">
        <v>2</v>
      </c>
      <c r="I39" s="41">
        <f t="shared" si="3"/>
        <v>13</v>
      </c>
      <c r="J39" s="41">
        <v>1</v>
      </c>
      <c r="K39" s="41" t="s">
        <v>36</v>
      </c>
      <c r="L39" s="43">
        <v>18532.29</v>
      </c>
      <c r="M39" s="43">
        <v>3856</v>
      </c>
      <c r="N39" s="39">
        <v>44533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58"/>
      <c r="Z39" s="34"/>
      <c r="AA39" s="34"/>
      <c r="AB39" s="34"/>
      <c r="AC39" s="58"/>
    </row>
    <row r="40" spans="1:29" ht="25.4" customHeight="1">
      <c r="A40" s="37">
        <v>24</v>
      </c>
      <c r="B40" s="37">
        <v>25</v>
      </c>
      <c r="C40" s="29" t="s">
        <v>566</v>
      </c>
      <c r="D40" s="43">
        <v>45</v>
      </c>
      <c r="E40" s="41">
        <v>19</v>
      </c>
      <c r="F40" s="47">
        <f>(D40-E40)/E40</f>
        <v>1.368421052631579</v>
      </c>
      <c r="G40" s="43">
        <v>7</v>
      </c>
      <c r="H40" s="41">
        <v>1</v>
      </c>
      <c r="I40" s="41">
        <f t="shared" si="3"/>
        <v>7</v>
      </c>
      <c r="J40" s="41">
        <v>1</v>
      </c>
      <c r="K40" s="41">
        <v>6</v>
      </c>
      <c r="L40" s="43">
        <v>17466</v>
      </c>
      <c r="M40" s="43">
        <v>2703</v>
      </c>
      <c r="N40" s="39">
        <v>44680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4" customHeight="1">
      <c r="A41" s="37">
        <v>25</v>
      </c>
      <c r="B41" s="41" t="s">
        <v>36</v>
      </c>
      <c r="C41" s="29" t="s">
        <v>435</v>
      </c>
      <c r="D41" s="43">
        <v>38</v>
      </c>
      <c r="E41" s="41" t="s">
        <v>36</v>
      </c>
      <c r="F41" s="41" t="s">
        <v>36</v>
      </c>
      <c r="G41" s="43">
        <v>15</v>
      </c>
      <c r="H41" s="41">
        <v>3</v>
      </c>
      <c r="I41" s="41">
        <f t="shared" si="3"/>
        <v>5</v>
      </c>
      <c r="J41" s="41">
        <v>1</v>
      </c>
      <c r="K41" s="41" t="s">
        <v>36</v>
      </c>
      <c r="L41" s="43">
        <v>6544.44</v>
      </c>
      <c r="M41" s="43">
        <v>1646</v>
      </c>
      <c r="N41" s="39">
        <v>44386</v>
      </c>
      <c r="O41" s="38" t="s">
        <v>48</v>
      </c>
      <c r="P41" s="35"/>
      <c r="Q41" s="56"/>
      <c r="R41" s="56"/>
      <c r="S41" s="56"/>
      <c r="T41" s="56"/>
      <c r="V41" s="57"/>
      <c r="W41" s="57"/>
      <c r="X41" s="58"/>
      <c r="Y41" s="57"/>
      <c r="Z41" s="7"/>
      <c r="AA41" s="58"/>
      <c r="AB41" s="34"/>
      <c r="AC41" s="34"/>
    </row>
    <row r="42" spans="1:29" ht="25.4" customHeight="1">
      <c r="A42" s="37">
        <v>26</v>
      </c>
      <c r="B42" s="41" t="s">
        <v>36</v>
      </c>
      <c r="C42" s="29" t="s">
        <v>381</v>
      </c>
      <c r="D42" s="43">
        <v>28</v>
      </c>
      <c r="E42" s="41" t="s">
        <v>36</v>
      </c>
      <c r="F42" s="41" t="s">
        <v>36</v>
      </c>
      <c r="G42" s="43">
        <v>11</v>
      </c>
      <c r="H42" s="41">
        <v>2</v>
      </c>
      <c r="I42" s="41">
        <f t="shared" si="3"/>
        <v>5.5</v>
      </c>
      <c r="J42" s="41">
        <v>1</v>
      </c>
      <c r="K42" s="41" t="s">
        <v>36</v>
      </c>
      <c r="L42" s="43">
        <v>26320.54</v>
      </c>
      <c r="M42" s="43">
        <v>6245</v>
      </c>
      <c r="N42" s="39">
        <v>44414</v>
      </c>
      <c r="O42" s="38" t="s">
        <v>48</v>
      </c>
      <c r="P42" s="35"/>
      <c r="Q42" s="56"/>
      <c r="R42" s="74"/>
      <c r="S42" s="75"/>
      <c r="T42" s="74"/>
      <c r="V42" s="57"/>
      <c r="W42" s="57"/>
      <c r="X42" s="57"/>
      <c r="Y42" s="58"/>
      <c r="Z42" s="58"/>
      <c r="AA42" s="7"/>
      <c r="AB42" s="34"/>
      <c r="AC42" s="34"/>
    </row>
    <row r="43" spans="1:29" ht="25.4" customHeight="1">
      <c r="A43" s="37">
        <v>27</v>
      </c>
      <c r="B43" s="44" t="s">
        <v>36</v>
      </c>
      <c r="C43" s="29" t="s">
        <v>551</v>
      </c>
      <c r="D43" s="43">
        <v>28</v>
      </c>
      <c r="E43" s="41" t="s">
        <v>36</v>
      </c>
      <c r="F43" s="41" t="s">
        <v>36</v>
      </c>
      <c r="G43" s="43">
        <v>4</v>
      </c>
      <c r="H43" s="41">
        <v>1</v>
      </c>
      <c r="I43" s="41">
        <f t="shared" si="3"/>
        <v>4</v>
      </c>
      <c r="J43" s="41">
        <v>1</v>
      </c>
      <c r="K43" s="41" t="s">
        <v>36</v>
      </c>
      <c r="L43" s="43">
        <v>30855.07</v>
      </c>
      <c r="M43" s="43">
        <v>4756</v>
      </c>
      <c r="N43" s="39">
        <v>44673</v>
      </c>
      <c r="O43" s="38" t="s">
        <v>48</v>
      </c>
      <c r="P43" s="35"/>
      <c r="Q43" s="56"/>
      <c r="R43" s="56"/>
      <c r="S43" s="87"/>
      <c r="T43" s="56"/>
      <c r="U43" s="34"/>
      <c r="V43" s="57"/>
      <c r="W43" s="7"/>
      <c r="X43" s="7"/>
      <c r="Y43" s="58"/>
      <c r="Z43" s="34"/>
      <c r="AA43" s="34"/>
      <c r="AB43" s="34"/>
      <c r="AC43" s="58"/>
    </row>
    <row r="44" spans="1:29" ht="25.4" customHeight="1">
      <c r="A44" s="37">
        <v>28</v>
      </c>
      <c r="B44" s="37">
        <v>24</v>
      </c>
      <c r="C44" s="29" t="s">
        <v>579</v>
      </c>
      <c r="D44" s="43">
        <v>5</v>
      </c>
      <c r="E44" s="41">
        <v>49</v>
      </c>
      <c r="F44" s="47">
        <f>(D44-E44)/E44</f>
        <v>-0.89795918367346939</v>
      </c>
      <c r="G44" s="43">
        <v>3</v>
      </c>
      <c r="H44" s="41">
        <v>1</v>
      </c>
      <c r="I44" s="41">
        <f t="shared" si="3"/>
        <v>3</v>
      </c>
      <c r="J44" s="41">
        <v>1</v>
      </c>
      <c r="K44" s="41">
        <v>4</v>
      </c>
      <c r="L44" s="43">
        <v>1450.2099999999998</v>
      </c>
      <c r="M44" s="43">
        <v>272</v>
      </c>
      <c r="N44" s="39">
        <v>44694</v>
      </c>
      <c r="O44" s="38" t="s">
        <v>585</v>
      </c>
      <c r="P44" s="35"/>
      <c r="Q44" s="56"/>
      <c r="R44" s="56"/>
      <c r="S44" s="56"/>
      <c r="T44" s="56"/>
      <c r="W44" s="58"/>
      <c r="X44" s="58"/>
      <c r="Y44" s="58"/>
      <c r="Z44" s="7"/>
      <c r="AA44" s="57"/>
      <c r="AB44" s="34"/>
      <c r="AC44" s="34"/>
    </row>
    <row r="45" spans="1:29" ht="25.4" customHeight="1">
      <c r="A45" s="14"/>
      <c r="B45" s="14"/>
      <c r="C45" s="28" t="s">
        <v>123</v>
      </c>
      <c r="D45" s="36">
        <f>SUM(D35:D44)</f>
        <v>92050.27</v>
      </c>
      <c r="E45" s="36">
        <v>178400.15</v>
      </c>
      <c r="F45" s="67">
        <f>(D45-E45)/E45</f>
        <v>-0.4840235840608878</v>
      </c>
      <c r="G45" s="36">
        <f t="shared" ref="G45" si="4">SUM(G35:G44)</f>
        <v>15526</v>
      </c>
      <c r="H45" s="36"/>
      <c r="I45" s="16"/>
      <c r="J45" s="15"/>
      <c r="K45" s="17"/>
      <c r="L45" s="18"/>
      <c r="M45" s="22"/>
      <c r="N45" s="19"/>
      <c r="O45" s="48"/>
    </row>
    <row r="46" spans="1:29" ht="23.15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28" sqref="A28:XFD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3.7265625" style="33" bestFit="1" customWidth="1"/>
    <col min="26" max="26" width="12.54296875" style="33" bestFit="1" customWidth="1"/>
    <col min="27" max="27" width="10.81640625" style="33" bestFit="1" customWidth="1"/>
    <col min="28" max="28" width="11" style="33" customWidth="1"/>
    <col min="29" max="29" width="14.81640625" style="33" customWidth="1"/>
    <col min="30" max="16384" width="8.81640625" style="33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592</v>
      </c>
      <c r="E6" s="4" t="s">
        <v>588</v>
      </c>
      <c r="F6" s="174"/>
      <c r="G6" s="4" t="s">
        <v>592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103"/>
      <c r="E9" s="103"/>
      <c r="F9" s="173" t="s">
        <v>18</v>
      </c>
      <c r="G9" s="103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Y9" s="34"/>
      <c r="AB9" s="34"/>
      <c r="AC9" s="35"/>
    </row>
    <row r="10" spans="1:29">
      <c r="A10" s="171"/>
      <c r="B10" s="171"/>
      <c r="C10" s="174"/>
      <c r="D10" s="104" t="s">
        <v>593</v>
      </c>
      <c r="E10" s="104" t="s">
        <v>589</v>
      </c>
      <c r="F10" s="174"/>
      <c r="G10" s="104" t="s">
        <v>593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AB10" s="34"/>
      <c r="AC10" s="35"/>
    </row>
    <row r="11" spans="1:29">
      <c r="A11" s="171"/>
      <c r="B11" s="171"/>
      <c r="C11" s="174"/>
      <c r="D11" s="104" t="s">
        <v>31</v>
      </c>
      <c r="E11" s="4" t="s">
        <v>31</v>
      </c>
      <c r="F11" s="174"/>
      <c r="G11" s="104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7"/>
      <c r="Y11" s="34"/>
      <c r="Z11" s="26"/>
      <c r="AA11" s="7"/>
      <c r="AB11" s="34"/>
      <c r="AC11" s="35"/>
    </row>
    <row r="12" spans="1:29" ht="15.65" customHeight="1" thickBot="1">
      <c r="A12" s="171"/>
      <c r="B12" s="172"/>
      <c r="C12" s="175"/>
      <c r="D12" s="105"/>
      <c r="E12" s="5" t="s">
        <v>16</v>
      </c>
      <c r="F12" s="175"/>
      <c r="G12" s="105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7"/>
      <c r="Y12" s="57"/>
      <c r="Z12" s="26"/>
      <c r="AA12" s="7"/>
      <c r="AB12" s="34"/>
      <c r="AC12" s="58"/>
    </row>
    <row r="13" spans="1:29" ht="25.4" customHeight="1">
      <c r="A13" s="37">
        <v>1</v>
      </c>
      <c r="B13" s="37" t="s">
        <v>34</v>
      </c>
      <c r="C13" s="29" t="s">
        <v>597</v>
      </c>
      <c r="D13" s="43">
        <v>65318.48</v>
      </c>
      <c r="E13" s="41" t="s">
        <v>36</v>
      </c>
      <c r="F13" s="41" t="s">
        <v>36</v>
      </c>
      <c r="G13" s="43">
        <v>8450</v>
      </c>
      <c r="H13" s="41">
        <v>167</v>
      </c>
      <c r="I13" s="41">
        <f>G13/H13</f>
        <v>50.598802395209582</v>
      </c>
      <c r="J13" s="41">
        <v>19</v>
      </c>
      <c r="K13" s="41">
        <v>1</v>
      </c>
      <c r="L13" s="43">
        <v>73908</v>
      </c>
      <c r="M13" s="43">
        <v>9611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34"/>
      <c r="AB13" s="7"/>
      <c r="AC13" s="35"/>
    </row>
    <row r="14" spans="1:29" ht="25.4" customHeight="1">
      <c r="A14" s="37">
        <v>2</v>
      </c>
      <c r="B14" s="37">
        <v>1</v>
      </c>
      <c r="C14" s="29" t="s">
        <v>571</v>
      </c>
      <c r="D14" s="43">
        <v>21817.13</v>
      </c>
      <c r="E14" s="41">
        <v>38769.56</v>
      </c>
      <c r="F14" s="47">
        <f>(D14-E14)/E14</f>
        <v>-0.43726134627269431</v>
      </c>
      <c r="G14" s="43">
        <v>3130</v>
      </c>
      <c r="H14" s="41">
        <v>101</v>
      </c>
      <c r="I14" s="41">
        <f>G14/H14</f>
        <v>30.990099009900991</v>
      </c>
      <c r="J14" s="41">
        <v>18</v>
      </c>
      <c r="K14" s="41">
        <v>4</v>
      </c>
      <c r="L14" s="43">
        <v>365847</v>
      </c>
      <c r="M14" s="43">
        <v>50395</v>
      </c>
      <c r="N14" s="39">
        <v>44687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4" customHeight="1">
      <c r="A15" s="37">
        <v>3</v>
      </c>
      <c r="B15" s="37">
        <v>2</v>
      </c>
      <c r="C15" s="29" t="s">
        <v>35</v>
      </c>
      <c r="D15" s="43">
        <v>15141.1</v>
      </c>
      <c r="E15" s="41">
        <v>14993.19</v>
      </c>
      <c r="F15" s="47">
        <f>(D15-E15)/E15</f>
        <v>9.8651454426976412E-3</v>
      </c>
      <c r="G15" s="43">
        <v>2776</v>
      </c>
      <c r="H15" s="41">
        <v>73</v>
      </c>
      <c r="I15" s="41">
        <f>G15/H15</f>
        <v>38.027397260273972</v>
      </c>
      <c r="J15" s="41">
        <v>10</v>
      </c>
      <c r="K15" s="41">
        <v>9</v>
      </c>
      <c r="L15" s="43">
        <v>374778</v>
      </c>
      <c r="M15" s="43">
        <v>72493</v>
      </c>
      <c r="N15" s="39">
        <v>44652</v>
      </c>
      <c r="O15" s="38" t="s">
        <v>37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4" customHeight="1">
      <c r="A16" s="37">
        <v>4</v>
      </c>
      <c r="B16" s="37" t="s">
        <v>34</v>
      </c>
      <c r="C16" s="29" t="s">
        <v>596</v>
      </c>
      <c r="D16" s="43">
        <v>13511.4</v>
      </c>
      <c r="E16" s="41" t="s">
        <v>36</v>
      </c>
      <c r="F16" s="41" t="s">
        <v>36</v>
      </c>
      <c r="G16" s="43">
        <v>2681</v>
      </c>
      <c r="H16" s="41">
        <v>114</v>
      </c>
      <c r="I16" s="41">
        <f>G16/H16</f>
        <v>23.517543859649123</v>
      </c>
      <c r="J16" s="41">
        <v>19</v>
      </c>
      <c r="K16" s="41">
        <v>1</v>
      </c>
      <c r="L16" s="43">
        <v>13511.4</v>
      </c>
      <c r="M16" s="43">
        <v>2681</v>
      </c>
      <c r="N16" s="39">
        <v>44708</v>
      </c>
      <c r="O16" s="38" t="s">
        <v>68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4" customHeight="1">
      <c r="A17" s="37">
        <v>5</v>
      </c>
      <c r="B17" s="37">
        <v>5</v>
      </c>
      <c r="C17" s="29" t="s">
        <v>552</v>
      </c>
      <c r="D17" s="43">
        <v>10559</v>
      </c>
      <c r="E17" s="41">
        <v>9947</v>
      </c>
      <c r="F17" s="47">
        <f t="shared" ref="F17:F23" si="0">(D17-E17)/E17</f>
        <v>6.152608826781944E-2</v>
      </c>
      <c r="G17" s="43">
        <v>1446</v>
      </c>
      <c r="H17" s="41" t="s">
        <v>36</v>
      </c>
      <c r="I17" s="41" t="s">
        <v>36</v>
      </c>
      <c r="J17" s="41">
        <v>9</v>
      </c>
      <c r="K17" s="41">
        <v>6</v>
      </c>
      <c r="L17" s="43">
        <v>104453</v>
      </c>
      <c r="M17" s="43">
        <v>15525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4" customHeight="1">
      <c r="A18" s="37">
        <v>6</v>
      </c>
      <c r="B18" s="37">
        <v>3</v>
      </c>
      <c r="C18" s="29" t="s">
        <v>586</v>
      </c>
      <c r="D18" s="43">
        <v>7997</v>
      </c>
      <c r="E18" s="41">
        <v>13787</v>
      </c>
      <c r="F18" s="47">
        <f t="shared" si="0"/>
        <v>-0.4199608326684558</v>
      </c>
      <c r="G18" s="43">
        <v>1163</v>
      </c>
      <c r="H18" s="41" t="s">
        <v>36</v>
      </c>
      <c r="I18" s="41" t="s">
        <v>36</v>
      </c>
      <c r="J18" s="41">
        <v>13</v>
      </c>
      <c r="K18" s="41">
        <v>2</v>
      </c>
      <c r="L18" s="43">
        <v>30499</v>
      </c>
      <c r="M18" s="43">
        <v>5291</v>
      </c>
      <c r="N18" s="39">
        <v>44701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4" customHeight="1">
      <c r="A19" s="37">
        <v>7</v>
      </c>
      <c r="B19" s="37">
        <v>6</v>
      </c>
      <c r="C19" s="29" t="s">
        <v>42</v>
      </c>
      <c r="D19" s="43">
        <v>7798.73</v>
      </c>
      <c r="E19" s="41">
        <v>7390.97</v>
      </c>
      <c r="F19" s="47">
        <f t="shared" si="0"/>
        <v>5.5170025044073957E-2</v>
      </c>
      <c r="G19" s="43">
        <v>1528</v>
      </c>
      <c r="H19" s="41">
        <v>28</v>
      </c>
      <c r="I19" s="41">
        <f>G19/H19</f>
        <v>54.571428571428569</v>
      </c>
      <c r="J19" s="41">
        <v>6</v>
      </c>
      <c r="K19" s="41">
        <v>11</v>
      </c>
      <c r="L19" s="43">
        <v>181138</v>
      </c>
      <c r="M19" s="43">
        <v>36175</v>
      </c>
      <c r="N19" s="39">
        <v>44638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4" customHeight="1">
      <c r="A20" s="37">
        <v>8</v>
      </c>
      <c r="B20" s="37">
        <v>7</v>
      </c>
      <c r="C20" s="29" t="s">
        <v>40</v>
      </c>
      <c r="D20" s="43">
        <v>6681.23</v>
      </c>
      <c r="E20" s="41">
        <v>6832.49</v>
      </c>
      <c r="F20" s="47">
        <f t="shared" si="0"/>
        <v>-2.2138341951470141E-2</v>
      </c>
      <c r="G20" s="43">
        <v>1265</v>
      </c>
      <c r="H20" s="41">
        <v>34</v>
      </c>
      <c r="I20" s="41">
        <f>G20/H20</f>
        <v>37.205882352941174</v>
      </c>
      <c r="J20" s="41">
        <v>7</v>
      </c>
      <c r="K20" s="41">
        <v>12</v>
      </c>
      <c r="L20" s="43">
        <v>270362</v>
      </c>
      <c r="M20" s="43">
        <v>54078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4" customHeight="1">
      <c r="A21" s="37">
        <v>9</v>
      </c>
      <c r="B21" s="61">
        <v>4</v>
      </c>
      <c r="C21" s="29" t="s">
        <v>578</v>
      </c>
      <c r="D21" s="43">
        <v>6048</v>
      </c>
      <c r="E21" s="41">
        <v>10671</v>
      </c>
      <c r="F21" s="47">
        <f t="shared" si="0"/>
        <v>-0.43323025021085182</v>
      </c>
      <c r="G21" s="43">
        <v>1165</v>
      </c>
      <c r="H21" s="41" t="s">
        <v>36</v>
      </c>
      <c r="I21" s="41" t="s">
        <v>36</v>
      </c>
      <c r="J21" s="41">
        <v>11</v>
      </c>
      <c r="K21" s="41">
        <v>3</v>
      </c>
      <c r="L21" s="43">
        <v>37645</v>
      </c>
      <c r="M21" s="43">
        <v>7937</v>
      </c>
      <c r="N21" s="39">
        <v>44694</v>
      </c>
      <c r="O21" s="38" t="s">
        <v>65</v>
      </c>
      <c r="P21" s="35"/>
      <c r="Q21" s="56"/>
      <c r="R21" s="56"/>
      <c r="S21" s="87"/>
      <c r="T21" s="56"/>
      <c r="V21" s="57"/>
      <c r="W21" s="57"/>
      <c r="X21" s="58"/>
      <c r="Y21" s="26"/>
      <c r="Z21" s="7"/>
      <c r="AA21" s="34"/>
      <c r="AB21" s="58"/>
      <c r="AC21" s="34"/>
    </row>
    <row r="22" spans="1:29" ht="25.4" customHeight="1">
      <c r="A22" s="37">
        <v>10</v>
      </c>
      <c r="B22" s="37">
        <v>9</v>
      </c>
      <c r="C22" s="29" t="s">
        <v>536</v>
      </c>
      <c r="D22" s="43">
        <v>5619.54</v>
      </c>
      <c r="E22" s="41">
        <v>6288.69</v>
      </c>
      <c r="F22" s="47">
        <f t="shared" si="0"/>
        <v>-0.10640530857778006</v>
      </c>
      <c r="G22" s="43">
        <v>810</v>
      </c>
      <c r="H22" s="41">
        <v>22</v>
      </c>
      <c r="I22" s="41">
        <f>G22/H22</f>
        <v>36.81818181818182</v>
      </c>
      <c r="J22" s="41">
        <v>5</v>
      </c>
      <c r="K22" s="41">
        <v>8</v>
      </c>
      <c r="L22" s="43">
        <v>179144</v>
      </c>
      <c r="M22" s="43">
        <v>26284</v>
      </c>
      <c r="N22" s="39">
        <v>44659</v>
      </c>
      <c r="O22" s="38" t="s">
        <v>37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160491.61000000002</v>
      </c>
      <c r="E23" s="36">
        <v>120128.56000000001</v>
      </c>
      <c r="F23" s="67">
        <f t="shared" si="0"/>
        <v>0.33599878330348754</v>
      </c>
      <c r="G23" s="36">
        <f t="shared" ref="G23" si="1">SUM(G13:G22)</f>
        <v>24414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B23" s="7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4"/>
    </row>
    <row r="25" spans="1:29" ht="25.4" customHeight="1">
      <c r="A25" s="37">
        <v>11</v>
      </c>
      <c r="B25" s="37">
        <v>8</v>
      </c>
      <c r="C25" s="29" t="s">
        <v>548</v>
      </c>
      <c r="D25" s="43">
        <v>5351.52</v>
      </c>
      <c r="E25" s="41">
        <v>6554.66</v>
      </c>
      <c r="F25" s="47">
        <f>(D25-E25)/E25</f>
        <v>-0.18355490597529078</v>
      </c>
      <c r="G25" s="43">
        <v>797</v>
      </c>
      <c r="H25" s="41">
        <v>29</v>
      </c>
      <c r="I25" s="41">
        <f>G25/H25</f>
        <v>27.482758620689655</v>
      </c>
      <c r="J25" s="41">
        <v>6</v>
      </c>
      <c r="K25" s="41">
        <v>7</v>
      </c>
      <c r="L25" s="43">
        <v>304711.77</v>
      </c>
      <c r="M25" s="43">
        <v>42762</v>
      </c>
      <c r="N25" s="39">
        <v>44666</v>
      </c>
      <c r="O25" s="38" t="s">
        <v>45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4" customHeight="1">
      <c r="A26" s="37">
        <v>12</v>
      </c>
      <c r="B26" s="37" t="s">
        <v>34</v>
      </c>
      <c r="C26" s="29" t="s">
        <v>598</v>
      </c>
      <c r="D26" s="43">
        <v>3080.9</v>
      </c>
      <c r="E26" s="41" t="s">
        <v>36</v>
      </c>
      <c r="F26" s="41" t="s">
        <v>36</v>
      </c>
      <c r="G26" s="43">
        <v>471</v>
      </c>
      <c r="H26" s="41">
        <v>33</v>
      </c>
      <c r="I26" s="41">
        <f>G26/H26</f>
        <v>14.272727272727273</v>
      </c>
      <c r="J26" s="41">
        <v>14</v>
      </c>
      <c r="K26" s="41">
        <v>1</v>
      </c>
      <c r="L26" s="43">
        <v>3080.9</v>
      </c>
      <c r="M26" s="43">
        <v>471</v>
      </c>
      <c r="N26" s="39">
        <v>44708</v>
      </c>
      <c r="O26" s="38" t="s">
        <v>91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4" customHeight="1">
      <c r="A27" s="37">
        <v>13</v>
      </c>
      <c r="B27" s="37">
        <v>12</v>
      </c>
      <c r="C27" s="29" t="s">
        <v>537</v>
      </c>
      <c r="D27" s="43">
        <v>2656.72</v>
      </c>
      <c r="E27" s="41">
        <v>3133.87</v>
      </c>
      <c r="F27" s="47">
        <f>(D27-E27)/E27</f>
        <v>-0.15225583703216794</v>
      </c>
      <c r="G27" s="43">
        <v>518</v>
      </c>
      <c r="H27" s="41">
        <v>27</v>
      </c>
      <c r="I27" s="41">
        <f>G27/H27</f>
        <v>19.185185185185187</v>
      </c>
      <c r="J27" s="41">
        <v>9</v>
      </c>
      <c r="K27" s="41">
        <v>8</v>
      </c>
      <c r="L27" s="43">
        <v>142603.44</v>
      </c>
      <c r="M27" s="43">
        <v>33849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4" customHeight="1">
      <c r="A28" s="37">
        <v>14</v>
      </c>
      <c r="B28" s="44" t="s">
        <v>36</v>
      </c>
      <c r="C28" s="29" t="s">
        <v>580</v>
      </c>
      <c r="D28" s="43">
        <v>1980</v>
      </c>
      <c r="E28" s="41" t="s">
        <v>36</v>
      </c>
      <c r="F28" s="41" t="s">
        <v>36</v>
      </c>
      <c r="G28" s="43">
        <v>407</v>
      </c>
      <c r="H28" s="41">
        <v>4</v>
      </c>
      <c r="I28" s="41">
        <f>G28/H28</f>
        <v>101.75</v>
      </c>
      <c r="J28" s="41">
        <v>2</v>
      </c>
      <c r="K28" s="41">
        <v>3</v>
      </c>
      <c r="L28" s="43">
        <v>4093</v>
      </c>
      <c r="M28" s="43">
        <v>907</v>
      </c>
      <c r="N28" s="39">
        <v>44694</v>
      </c>
      <c r="O28" s="38" t="s">
        <v>81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4" customHeight="1">
      <c r="A29" s="37">
        <v>15</v>
      </c>
      <c r="B29" s="37">
        <v>10</v>
      </c>
      <c r="C29" s="29" t="s">
        <v>564</v>
      </c>
      <c r="D29" s="43">
        <v>1456</v>
      </c>
      <c r="E29" s="41">
        <v>4894</v>
      </c>
      <c r="F29" s="47">
        <f t="shared" ref="F29:F35" si="2">(D29-E29)/E29</f>
        <v>-0.70249284838577852</v>
      </c>
      <c r="G29" s="43">
        <v>281</v>
      </c>
      <c r="H29" s="41" t="s">
        <v>36</v>
      </c>
      <c r="I29" s="41" t="s">
        <v>36</v>
      </c>
      <c r="J29" s="41">
        <v>5</v>
      </c>
      <c r="K29" s="41">
        <v>5</v>
      </c>
      <c r="L29" s="43">
        <v>38585</v>
      </c>
      <c r="M29" s="43">
        <v>8059</v>
      </c>
      <c r="N29" s="39">
        <v>44680</v>
      </c>
      <c r="O29" s="38" t="s">
        <v>65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58"/>
      <c r="AA29" s="34"/>
      <c r="AB29" s="34"/>
      <c r="AC29" s="58"/>
    </row>
    <row r="30" spans="1:29" ht="25.4" customHeight="1">
      <c r="A30" s="37">
        <v>16</v>
      </c>
      <c r="B30" s="37">
        <v>14</v>
      </c>
      <c r="C30" s="29" t="s">
        <v>565</v>
      </c>
      <c r="D30" s="43">
        <v>1208.8</v>
      </c>
      <c r="E30" s="41">
        <v>1575</v>
      </c>
      <c r="F30" s="47">
        <f t="shared" si="2"/>
        <v>-0.23250793650793652</v>
      </c>
      <c r="G30" s="43">
        <v>182</v>
      </c>
      <c r="H30" s="41">
        <v>5</v>
      </c>
      <c r="I30" s="41">
        <f>G30/H30</f>
        <v>36.4</v>
      </c>
      <c r="J30" s="41">
        <v>3</v>
      </c>
      <c r="K30" s="41">
        <v>5</v>
      </c>
      <c r="L30" s="43">
        <v>20385.18</v>
      </c>
      <c r="M30" s="43">
        <v>3431</v>
      </c>
      <c r="N30" s="39">
        <v>44680</v>
      </c>
      <c r="O30" s="38" t="s">
        <v>68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58"/>
      <c r="AA30" s="34"/>
      <c r="AB30" s="34"/>
      <c r="AC30" s="58"/>
    </row>
    <row r="31" spans="1:29" ht="25.4" customHeight="1">
      <c r="A31" s="37">
        <v>17</v>
      </c>
      <c r="B31" s="37">
        <v>16</v>
      </c>
      <c r="C31" s="29" t="s">
        <v>550</v>
      </c>
      <c r="D31" s="43">
        <v>894.7</v>
      </c>
      <c r="E31" s="41">
        <v>1066.9000000000001</v>
      </c>
      <c r="F31" s="47">
        <f t="shared" si="2"/>
        <v>-0.16140219327022218</v>
      </c>
      <c r="G31" s="43">
        <v>120</v>
      </c>
      <c r="H31" s="41">
        <v>6</v>
      </c>
      <c r="I31" s="41">
        <f>G31/H31</f>
        <v>20</v>
      </c>
      <c r="J31" s="41">
        <v>1</v>
      </c>
      <c r="K31" s="41">
        <v>7</v>
      </c>
      <c r="L31" s="43">
        <v>68069</v>
      </c>
      <c r="M31" s="43">
        <v>10449</v>
      </c>
      <c r="N31" s="39">
        <v>44666</v>
      </c>
      <c r="O31" s="38" t="s">
        <v>43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4" customHeight="1">
      <c r="A32" s="37">
        <v>18</v>
      </c>
      <c r="B32" s="37">
        <v>11</v>
      </c>
      <c r="C32" s="29" t="s">
        <v>577</v>
      </c>
      <c r="D32" s="43">
        <v>590</v>
      </c>
      <c r="E32" s="41">
        <v>3686.99</v>
      </c>
      <c r="F32" s="47">
        <f t="shared" si="2"/>
        <v>-0.83997786812548991</v>
      </c>
      <c r="G32" s="43">
        <v>93</v>
      </c>
      <c r="H32" s="41">
        <v>6</v>
      </c>
      <c r="I32" s="41">
        <f>G32/H32</f>
        <v>15.5</v>
      </c>
      <c r="J32" s="41">
        <v>4</v>
      </c>
      <c r="K32" s="41">
        <v>3</v>
      </c>
      <c r="L32" s="43">
        <v>15370.84</v>
      </c>
      <c r="M32" s="43">
        <v>2621</v>
      </c>
      <c r="N32" s="39">
        <v>44694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34"/>
      <c r="AC32" s="58"/>
    </row>
    <row r="33" spans="1:29" ht="25.4" customHeight="1">
      <c r="A33" s="37">
        <v>19</v>
      </c>
      <c r="B33" s="61">
        <v>15</v>
      </c>
      <c r="C33" s="29" t="s">
        <v>553</v>
      </c>
      <c r="D33" s="43">
        <v>249.9</v>
      </c>
      <c r="E33" s="43">
        <v>1080.06</v>
      </c>
      <c r="F33" s="47">
        <f t="shared" si="2"/>
        <v>-0.76862396533525912</v>
      </c>
      <c r="G33" s="43">
        <v>47</v>
      </c>
      <c r="H33" s="41">
        <v>5</v>
      </c>
      <c r="I33" s="41">
        <f>G33/H33</f>
        <v>9.4</v>
      </c>
      <c r="J33" s="41">
        <v>2</v>
      </c>
      <c r="K33" s="41">
        <v>6</v>
      </c>
      <c r="L33" s="43">
        <v>34385.93</v>
      </c>
      <c r="M33" s="43">
        <v>7301</v>
      </c>
      <c r="N33" s="39">
        <v>44673</v>
      </c>
      <c r="O33" s="38" t="s">
        <v>129</v>
      </c>
      <c r="P33" s="35"/>
      <c r="Q33" s="56"/>
      <c r="R33" s="56"/>
      <c r="S33" s="87"/>
      <c r="T33" s="58"/>
      <c r="U33" s="34"/>
      <c r="V33" s="57"/>
      <c r="W33" s="57"/>
      <c r="X33" s="7"/>
      <c r="Y33" s="34"/>
      <c r="Z33" s="34"/>
      <c r="AA33" s="58"/>
      <c r="AB33" s="58"/>
      <c r="AC33" s="34"/>
    </row>
    <row r="34" spans="1:29" ht="25.4" customHeight="1">
      <c r="A34" s="37">
        <v>20</v>
      </c>
      <c r="B34" s="61">
        <v>21</v>
      </c>
      <c r="C34" s="29" t="s">
        <v>569</v>
      </c>
      <c r="D34" s="43">
        <v>113</v>
      </c>
      <c r="E34" s="41">
        <v>89</v>
      </c>
      <c r="F34" s="47">
        <f t="shared" si="2"/>
        <v>0.2696629213483146</v>
      </c>
      <c r="G34" s="43">
        <v>21</v>
      </c>
      <c r="H34" s="41" t="s">
        <v>36</v>
      </c>
      <c r="I34" s="41" t="s">
        <v>36</v>
      </c>
      <c r="J34" s="41">
        <v>1</v>
      </c>
      <c r="K34" s="41">
        <v>4</v>
      </c>
      <c r="L34" s="43">
        <v>8423</v>
      </c>
      <c r="M34" s="43">
        <v>1430</v>
      </c>
      <c r="N34" s="39">
        <v>44687</v>
      </c>
      <c r="O34" s="38" t="s">
        <v>65</v>
      </c>
      <c r="P34" s="35"/>
      <c r="Q34" s="56"/>
      <c r="R34" s="56"/>
      <c r="S34" s="56"/>
      <c r="T34" s="56"/>
      <c r="V34" s="57"/>
      <c r="W34" s="57"/>
      <c r="X34" s="58"/>
      <c r="Y34" s="7"/>
      <c r="Z34" s="57"/>
      <c r="AA34" s="34"/>
      <c r="AB34" s="58"/>
      <c r="AC34" s="34"/>
    </row>
    <row r="35" spans="1:29" ht="25.4" customHeight="1">
      <c r="A35" s="14"/>
      <c r="B35" s="14"/>
      <c r="C35" s="28" t="s">
        <v>69</v>
      </c>
      <c r="D35" s="36">
        <f>SUM(D23:D34)</f>
        <v>178073.15</v>
      </c>
      <c r="E35" s="36">
        <v>133269.47000000003</v>
      </c>
      <c r="F35" s="67">
        <f t="shared" si="2"/>
        <v>0.33618862594711268</v>
      </c>
      <c r="G35" s="36">
        <f t="shared" ref="G35" si="3">SUM(G23:G34)</f>
        <v>27351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B35" s="7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4"/>
    </row>
    <row r="37" spans="1:29" ht="25.4" customHeight="1">
      <c r="A37" s="37">
        <v>21</v>
      </c>
      <c r="B37" s="68">
        <v>20</v>
      </c>
      <c r="C37" s="29" t="s">
        <v>66</v>
      </c>
      <c r="D37" s="43">
        <v>101</v>
      </c>
      <c r="E37" s="41">
        <v>112</v>
      </c>
      <c r="F37" s="47">
        <f>(D37-E37)/E37</f>
        <v>-9.8214285714285712E-2</v>
      </c>
      <c r="G37" s="43">
        <v>16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17490</v>
      </c>
      <c r="M37" s="43">
        <v>2835</v>
      </c>
      <c r="N37" s="39">
        <v>44603</v>
      </c>
      <c r="O37" s="38" t="s">
        <v>65</v>
      </c>
      <c r="P37" s="35"/>
      <c r="Q37" s="56"/>
      <c r="R37" s="74"/>
      <c r="S37" s="75"/>
      <c r="T37" s="74"/>
      <c r="V37" s="57"/>
      <c r="W37" s="57"/>
      <c r="X37" s="57"/>
      <c r="Y37" s="58"/>
      <c r="Z37" s="58"/>
      <c r="AA37" s="34"/>
      <c r="AB37" s="7"/>
      <c r="AC37" s="34"/>
    </row>
    <row r="38" spans="1:29" ht="25.4" customHeight="1">
      <c r="A38" s="37">
        <v>22</v>
      </c>
      <c r="B38" s="44" t="s">
        <v>36</v>
      </c>
      <c r="C38" s="29" t="s">
        <v>554</v>
      </c>
      <c r="D38" s="43">
        <v>97</v>
      </c>
      <c r="E38" s="41" t="s">
        <v>36</v>
      </c>
      <c r="F38" s="41" t="s">
        <v>36</v>
      </c>
      <c r="G38" s="43">
        <v>17</v>
      </c>
      <c r="H38" s="41">
        <v>2</v>
      </c>
      <c r="I38" s="41">
        <f>G38/H38</f>
        <v>8.5</v>
      </c>
      <c r="J38" s="41">
        <v>2</v>
      </c>
      <c r="K38" s="41" t="s">
        <v>36</v>
      </c>
      <c r="L38" s="43">
        <v>11130</v>
      </c>
      <c r="M38" s="43">
        <v>2146</v>
      </c>
      <c r="N38" s="39">
        <v>44673</v>
      </c>
      <c r="O38" s="38" t="s">
        <v>81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4" customHeight="1">
      <c r="A39" s="37">
        <v>23</v>
      </c>
      <c r="B39" s="44" t="s">
        <v>36</v>
      </c>
      <c r="C39" s="29" t="s">
        <v>94</v>
      </c>
      <c r="D39" s="43">
        <v>61</v>
      </c>
      <c r="E39" s="41" t="s">
        <v>36</v>
      </c>
      <c r="F39" s="41" t="s">
        <v>36</v>
      </c>
      <c r="G39" s="43">
        <v>18</v>
      </c>
      <c r="H39" s="41">
        <v>1</v>
      </c>
      <c r="I39" s="41">
        <f>G39/H39</f>
        <v>18</v>
      </c>
      <c r="J39" s="41">
        <v>1</v>
      </c>
      <c r="K39" s="41" t="s">
        <v>36</v>
      </c>
      <c r="L39" s="43">
        <v>9605</v>
      </c>
      <c r="M39" s="43">
        <v>1745</v>
      </c>
      <c r="N39" s="39">
        <v>44617</v>
      </c>
      <c r="O39" s="38" t="s">
        <v>43</v>
      </c>
      <c r="P39" s="35"/>
      <c r="Q39" s="56"/>
      <c r="R39" s="56"/>
      <c r="S39" s="87"/>
      <c r="T39" s="56"/>
      <c r="U39" s="57"/>
      <c r="V39" s="57"/>
      <c r="W39" s="57"/>
      <c r="X39" s="7"/>
      <c r="Y39" s="34"/>
      <c r="Z39" s="58"/>
      <c r="AA39" s="34"/>
      <c r="AB39" s="34"/>
      <c r="AC39" s="58"/>
    </row>
    <row r="40" spans="1:29" ht="25.4" customHeight="1">
      <c r="A40" s="37">
        <v>24</v>
      </c>
      <c r="B40" s="37">
        <v>23</v>
      </c>
      <c r="C40" s="29" t="s">
        <v>579</v>
      </c>
      <c r="D40" s="43">
        <v>49</v>
      </c>
      <c r="E40" s="41">
        <v>43.11</v>
      </c>
      <c r="F40" s="47">
        <f>(D40-E40)/E40</f>
        <v>0.13662723266063559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3</v>
      </c>
      <c r="L40" s="43">
        <v>1429.2099999999998</v>
      </c>
      <c r="M40" s="43">
        <v>269</v>
      </c>
      <c r="N40" s="39">
        <v>44694</v>
      </c>
      <c r="O40" s="38" t="s">
        <v>585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58"/>
      <c r="AA40" s="34"/>
      <c r="AB40" s="34"/>
      <c r="AC40" s="58"/>
    </row>
    <row r="41" spans="1:29" ht="25.4" customHeight="1">
      <c r="A41" s="37">
        <v>25</v>
      </c>
      <c r="B41" s="37">
        <v>17</v>
      </c>
      <c r="C41" s="29" t="s">
        <v>566</v>
      </c>
      <c r="D41" s="43">
        <v>19</v>
      </c>
      <c r="E41" s="41">
        <v>371</v>
      </c>
      <c r="F41" s="47">
        <f>(D41-E41)/E41</f>
        <v>-0.94878706199460916</v>
      </c>
      <c r="G41" s="43">
        <v>3</v>
      </c>
      <c r="H41" s="41">
        <v>1</v>
      </c>
      <c r="I41" s="41">
        <f>G41/H41</f>
        <v>3</v>
      </c>
      <c r="J41" s="41">
        <v>1</v>
      </c>
      <c r="K41" s="41">
        <v>5</v>
      </c>
      <c r="L41" s="43">
        <v>17329</v>
      </c>
      <c r="M41" s="43">
        <v>2678</v>
      </c>
      <c r="N41" s="39">
        <v>44680</v>
      </c>
      <c r="O41" s="38" t="s">
        <v>43</v>
      </c>
      <c r="P41" s="35"/>
      <c r="Q41" s="56"/>
      <c r="R41" s="56"/>
      <c r="S41" s="56"/>
      <c r="T41" s="56"/>
      <c r="W41" s="58"/>
      <c r="X41" s="58"/>
      <c r="Y41" s="7"/>
      <c r="Z41" s="58"/>
      <c r="AA41" s="34"/>
      <c r="AB41" s="57"/>
      <c r="AC41" s="34"/>
    </row>
    <row r="42" spans="1:29" ht="25.4" customHeight="1">
      <c r="A42" s="14"/>
      <c r="B42" s="14"/>
      <c r="C42" s="28" t="s">
        <v>276</v>
      </c>
      <c r="D42" s="36">
        <f>SUM(D35:D41)</f>
        <v>178400.15</v>
      </c>
      <c r="E42" s="36">
        <v>133457.58000000002</v>
      </c>
      <c r="F42" s="67">
        <f>(D42-E42)/E42</f>
        <v>0.33675546941582468</v>
      </c>
      <c r="G42" s="36">
        <f t="shared" ref="G42" si="4">SUM(G35:G41)</f>
        <v>27413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3.7265625" style="33" bestFit="1" customWidth="1"/>
    <col min="26" max="26" width="11" style="33" customWidth="1"/>
    <col min="27" max="27" width="12.54296875" style="33" bestFit="1" customWidth="1"/>
    <col min="28" max="28" width="10.81640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588</v>
      </c>
      <c r="E6" s="4" t="s">
        <v>581</v>
      </c>
      <c r="F6" s="174"/>
      <c r="G6" s="4" t="s">
        <v>588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100"/>
      <c r="E9" s="100"/>
      <c r="F9" s="173" t="s">
        <v>18</v>
      </c>
      <c r="G9" s="100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Y9" s="34"/>
      <c r="Z9" s="34"/>
      <c r="AC9" s="35"/>
    </row>
    <row r="10" spans="1:29">
      <c r="A10" s="171"/>
      <c r="B10" s="171"/>
      <c r="C10" s="174"/>
      <c r="D10" s="101" t="s">
        <v>589</v>
      </c>
      <c r="E10" s="101" t="s">
        <v>582</v>
      </c>
      <c r="F10" s="174"/>
      <c r="G10" s="101" t="s">
        <v>589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Z10" s="34"/>
      <c r="AC10" s="35"/>
    </row>
    <row r="11" spans="1:29">
      <c r="A11" s="171"/>
      <c r="B11" s="171"/>
      <c r="C11" s="174"/>
      <c r="D11" s="101" t="s">
        <v>31</v>
      </c>
      <c r="E11" s="4" t="s">
        <v>31</v>
      </c>
      <c r="F11" s="174"/>
      <c r="G11" s="101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7"/>
      <c r="Y11" s="34"/>
      <c r="Z11" s="34"/>
      <c r="AA11" s="26"/>
      <c r="AB11" s="7"/>
      <c r="AC11" s="35"/>
    </row>
    <row r="12" spans="1:29" ht="15.65" customHeight="1" thickBot="1">
      <c r="A12" s="171"/>
      <c r="B12" s="172"/>
      <c r="C12" s="175"/>
      <c r="D12" s="102"/>
      <c r="E12" s="5" t="s">
        <v>16</v>
      </c>
      <c r="F12" s="175"/>
      <c r="G12" s="102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7"/>
      <c r="Y12" s="57"/>
      <c r="Z12" s="34"/>
      <c r="AA12" s="26"/>
      <c r="AB12" s="7"/>
      <c r="AC12" s="58"/>
    </row>
    <row r="13" spans="1:29" ht="25.4" customHeight="1">
      <c r="A13" s="37">
        <v>1</v>
      </c>
      <c r="B13" s="37">
        <v>1</v>
      </c>
      <c r="C13" s="29" t="s">
        <v>571</v>
      </c>
      <c r="D13" s="43">
        <v>38769.56</v>
      </c>
      <c r="E13" s="41">
        <v>58094.53</v>
      </c>
      <c r="F13" s="47">
        <f>(D13-E13)/E13</f>
        <v>-0.33264698070541238</v>
      </c>
      <c r="G13" s="43">
        <v>5019</v>
      </c>
      <c r="H13" s="41">
        <v>177</v>
      </c>
      <c r="I13" s="41">
        <f>G13/H13</f>
        <v>28.35593220338983</v>
      </c>
      <c r="J13" s="41">
        <v>23</v>
      </c>
      <c r="K13" s="41">
        <v>3</v>
      </c>
      <c r="L13" s="43">
        <v>325336</v>
      </c>
      <c r="M13" s="43">
        <v>43570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4"/>
      <c r="AC13" s="35"/>
    </row>
    <row r="14" spans="1:29" ht="25.4" customHeight="1">
      <c r="A14" s="37">
        <v>2</v>
      </c>
      <c r="B14" s="37">
        <v>2</v>
      </c>
      <c r="C14" s="29" t="s">
        <v>35</v>
      </c>
      <c r="D14" s="43">
        <v>14993.19</v>
      </c>
      <c r="E14" s="41">
        <v>17073.89</v>
      </c>
      <c r="F14" s="47">
        <f>(D14-E14)/E14</f>
        <v>-0.12186443745391348</v>
      </c>
      <c r="G14" s="43">
        <v>2767</v>
      </c>
      <c r="H14" s="41">
        <v>83</v>
      </c>
      <c r="I14" s="41">
        <f>G14/H14</f>
        <v>33.337349397590359</v>
      </c>
      <c r="J14" s="41">
        <v>12</v>
      </c>
      <c r="K14" s="41">
        <v>8</v>
      </c>
      <c r="L14" s="43">
        <v>356350</v>
      </c>
      <c r="M14" s="43">
        <v>68840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34"/>
      <c r="AC14" s="58"/>
    </row>
    <row r="15" spans="1:29" ht="25.4" customHeight="1">
      <c r="A15" s="37">
        <v>3</v>
      </c>
      <c r="B15" s="37" t="s">
        <v>34</v>
      </c>
      <c r="C15" s="29" t="s">
        <v>586</v>
      </c>
      <c r="D15" s="43">
        <v>13787</v>
      </c>
      <c r="E15" s="41" t="s">
        <v>36</v>
      </c>
      <c r="F15" s="41" t="s">
        <v>36</v>
      </c>
      <c r="G15" s="43">
        <v>2026</v>
      </c>
      <c r="H15" s="41" t="s">
        <v>36</v>
      </c>
      <c r="I15" s="41" t="s">
        <v>36</v>
      </c>
      <c r="J15" s="41">
        <v>15</v>
      </c>
      <c r="K15" s="41">
        <v>1</v>
      </c>
      <c r="L15" s="43">
        <v>13787</v>
      </c>
      <c r="M15" s="43">
        <v>2026</v>
      </c>
      <c r="N15" s="39">
        <v>44701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34"/>
      <c r="AC15" s="58"/>
    </row>
    <row r="16" spans="1:29" ht="25.4" customHeight="1">
      <c r="A16" s="37">
        <v>4</v>
      </c>
      <c r="B16" s="37">
        <v>3</v>
      </c>
      <c r="C16" s="29" t="s">
        <v>578</v>
      </c>
      <c r="D16" s="43">
        <v>10671</v>
      </c>
      <c r="E16" s="41">
        <v>13335</v>
      </c>
      <c r="F16" s="47">
        <f t="shared" ref="F16:F23" si="0">(D16-E16)/E16</f>
        <v>-0.19977502812148482</v>
      </c>
      <c r="G16" s="43">
        <v>2225</v>
      </c>
      <c r="H16" s="41" t="s">
        <v>36</v>
      </c>
      <c r="I16" s="41" t="s">
        <v>36</v>
      </c>
      <c r="J16" s="41">
        <v>20</v>
      </c>
      <c r="K16" s="41">
        <v>2</v>
      </c>
      <c r="L16" s="43">
        <v>28200</v>
      </c>
      <c r="M16" s="43">
        <v>5872</v>
      </c>
      <c r="N16" s="39">
        <v>44694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34"/>
      <c r="AC16" s="58"/>
    </row>
    <row r="17" spans="1:29" ht="25.4" customHeight="1">
      <c r="A17" s="37">
        <v>5</v>
      </c>
      <c r="B17" s="37">
        <v>4</v>
      </c>
      <c r="C17" s="29" t="s">
        <v>552</v>
      </c>
      <c r="D17" s="43">
        <v>9947</v>
      </c>
      <c r="E17" s="41">
        <v>8284</v>
      </c>
      <c r="F17" s="47">
        <f t="shared" si="0"/>
        <v>0.20074843070980203</v>
      </c>
      <c r="G17" s="43">
        <v>1355</v>
      </c>
      <c r="H17" s="41" t="s">
        <v>36</v>
      </c>
      <c r="I17" s="41" t="s">
        <v>36</v>
      </c>
      <c r="J17" s="41">
        <v>11</v>
      </c>
      <c r="K17" s="41">
        <v>5</v>
      </c>
      <c r="L17" s="43">
        <v>87419</v>
      </c>
      <c r="M17" s="43">
        <v>12622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34"/>
      <c r="AC17" s="58"/>
    </row>
    <row r="18" spans="1:29" ht="25.4" customHeight="1">
      <c r="A18" s="37">
        <v>6</v>
      </c>
      <c r="B18" s="37">
        <v>6</v>
      </c>
      <c r="C18" s="29" t="s">
        <v>42</v>
      </c>
      <c r="D18" s="43">
        <v>7390.97</v>
      </c>
      <c r="E18" s="41">
        <v>7387.88</v>
      </c>
      <c r="F18" s="47">
        <f t="shared" si="0"/>
        <v>4.1825259749754269E-4</v>
      </c>
      <c r="G18" s="43">
        <v>1421</v>
      </c>
      <c r="H18" s="41">
        <v>31</v>
      </c>
      <c r="I18" s="41">
        <f>G18/H18</f>
        <v>45.838709677419352</v>
      </c>
      <c r="J18" s="41">
        <v>7</v>
      </c>
      <c r="K18" s="41">
        <v>10</v>
      </c>
      <c r="L18" s="43">
        <v>171725</v>
      </c>
      <c r="M18" s="43">
        <v>34230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34"/>
      <c r="AC18" s="58"/>
    </row>
    <row r="19" spans="1:29" ht="25.4" customHeight="1">
      <c r="A19" s="37">
        <v>7</v>
      </c>
      <c r="B19" s="37">
        <v>7</v>
      </c>
      <c r="C19" s="29" t="s">
        <v>40</v>
      </c>
      <c r="D19" s="43">
        <v>6832.49</v>
      </c>
      <c r="E19" s="41">
        <v>6626.29</v>
      </c>
      <c r="F19" s="47">
        <f t="shared" si="0"/>
        <v>3.1118469007544163E-2</v>
      </c>
      <c r="G19" s="43">
        <v>1267</v>
      </c>
      <c r="H19" s="41">
        <v>36</v>
      </c>
      <c r="I19" s="41">
        <f>G19/H19</f>
        <v>35.194444444444443</v>
      </c>
      <c r="J19" s="41">
        <v>7</v>
      </c>
      <c r="K19" s="41">
        <v>11</v>
      </c>
      <c r="L19" s="43">
        <v>262489</v>
      </c>
      <c r="M19" s="43">
        <v>52487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34"/>
      <c r="AC19" s="58"/>
    </row>
    <row r="20" spans="1:29" ht="25.4" customHeight="1">
      <c r="A20" s="37">
        <v>8</v>
      </c>
      <c r="B20" s="37">
        <v>5</v>
      </c>
      <c r="C20" s="29" t="s">
        <v>548</v>
      </c>
      <c r="D20" s="43">
        <v>6554.66</v>
      </c>
      <c r="E20" s="41">
        <v>8151.32</v>
      </c>
      <c r="F20" s="47">
        <f t="shared" si="0"/>
        <v>-0.19587747751284454</v>
      </c>
      <c r="G20" s="43">
        <v>999</v>
      </c>
      <c r="H20" s="41">
        <v>41</v>
      </c>
      <c r="I20" s="41">
        <f>G20/H20</f>
        <v>24.365853658536587</v>
      </c>
      <c r="J20" s="41">
        <v>8</v>
      </c>
      <c r="K20" s="41">
        <v>6</v>
      </c>
      <c r="L20" s="43">
        <v>295902.34000000003</v>
      </c>
      <c r="M20" s="43">
        <v>41144</v>
      </c>
      <c r="N20" s="39">
        <v>44666</v>
      </c>
      <c r="O20" s="38" t="s">
        <v>45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34"/>
      <c r="AC20" s="58"/>
    </row>
    <row r="21" spans="1:29" ht="25.4" customHeight="1">
      <c r="A21" s="37">
        <v>9</v>
      </c>
      <c r="B21" s="37">
        <v>9</v>
      </c>
      <c r="C21" s="29" t="s">
        <v>536</v>
      </c>
      <c r="D21" s="43">
        <v>6288.69</v>
      </c>
      <c r="E21" s="41">
        <v>5986.48</v>
      </c>
      <c r="F21" s="47">
        <f t="shared" si="0"/>
        <v>5.0482086301131893E-2</v>
      </c>
      <c r="G21" s="43">
        <v>916</v>
      </c>
      <c r="H21" s="41">
        <v>27</v>
      </c>
      <c r="I21" s="41">
        <f>G21/H21</f>
        <v>33.925925925925924</v>
      </c>
      <c r="J21" s="41">
        <v>6</v>
      </c>
      <c r="K21" s="41">
        <v>7</v>
      </c>
      <c r="L21" s="43">
        <v>170051</v>
      </c>
      <c r="M21" s="43">
        <v>24564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34"/>
      <c r="AC21" s="58"/>
    </row>
    <row r="22" spans="1:29" ht="25.4" customHeight="1">
      <c r="A22" s="37">
        <v>10</v>
      </c>
      <c r="B22" s="37">
        <v>10</v>
      </c>
      <c r="C22" s="29" t="s">
        <v>564</v>
      </c>
      <c r="D22" s="43">
        <v>4894</v>
      </c>
      <c r="E22" s="41">
        <v>5647</v>
      </c>
      <c r="F22" s="47">
        <f t="shared" si="0"/>
        <v>-0.13334513901186471</v>
      </c>
      <c r="G22" s="43">
        <v>978</v>
      </c>
      <c r="H22" s="41" t="s">
        <v>36</v>
      </c>
      <c r="I22" s="41" t="s">
        <v>36</v>
      </c>
      <c r="J22" s="41">
        <v>11</v>
      </c>
      <c r="K22" s="41">
        <v>4</v>
      </c>
      <c r="L22" s="43">
        <v>36449</v>
      </c>
      <c r="M22" s="43">
        <v>7591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120128.56000000001</v>
      </c>
      <c r="E23" s="36">
        <v>136787.12</v>
      </c>
      <c r="F23" s="67">
        <f t="shared" si="0"/>
        <v>-0.12178456568133011</v>
      </c>
      <c r="G23" s="36">
        <f t="shared" ref="G23" si="1">SUM(G13:G22)</f>
        <v>18973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4"/>
    </row>
    <row r="25" spans="1:29" ht="25.4" customHeight="1">
      <c r="A25" s="37">
        <v>11</v>
      </c>
      <c r="B25" s="37">
        <v>8</v>
      </c>
      <c r="C25" s="29" t="s">
        <v>577</v>
      </c>
      <c r="D25" s="43">
        <v>3686.99</v>
      </c>
      <c r="E25" s="41">
        <v>6200.73</v>
      </c>
      <c r="F25" s="47">
        <f>(D25-E25)/E25</f>
        <v>-0.40539420358570682</v>
      </c>
      <c r="G25" s="43">
        <v>543</v>
      </c>
      <c r="H25" s="41">
        <v>29</v>
      </c>
      <c r="I25" s="41">
        <f t="shared" ref="I25:I32" si="2">G25/H25</f>
        <v>18.724137931034484</v>
      </c>
      <c r="J25" s="41">
        <v>12</v>
      </c>
      <c r="K25" s="41">
        <v>2</v>
      </c>
      <c r="L25" s="43">
        <v>13119.59</v>
      </c>
      <c r="M25" s="43">
        <v>2083</v>
      </c>
      <c r="N25" s="39">
        <v>44694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34"/>
      <c r="AC25" s="58"/>
    </row>
    <row r="26" spans="1:29" ht="25.4" customHeight="1">
      <c r="A26" s="37">
        <v>12</v>
      </c>
      <c r="B26" s="37">
        <v>11</v>
      </c>
      <c r="C26" s="29" t="s">
        <v>537</v>
      </c>
      <c r="D26" s="43">
        <v>3133.87</v>
      </c>
      <c r="E26" s="41">
        <v>3614.99</v>
      </c>
      <c r="F26" s="47">
        <f>(D26-E26)/E26</f>
        <v>-0.13309027134238266</v>
      </c>
      <c r="G26" s="43">
        <v>711</v>
      </c>
      <c r="H26" s="41">
        <v>31</v>
      </c>
      <c r="I26" s="41">
        <f t="shared" si="2"/>
        <v>22.93548387096774</v>
      </c>
      <c r="J26" s="41">
        <v>9</v>
      </c>
      <c r="K26" s="41">
        <v>7</v>
      </c>
      <c r="L26" s="43">
        <v>137319.51</v>
      </c>
      <c r="M26" s="43">
        <v>32512</v>
      </c>
      <c r="N26" s="39">
        <v>44659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34"/>
      <c r="AA26" s="58"/>
      <c r="AB26" s="34"/>
      <c r="AC26" s="58"/>
    </row>
    <row r="27" spans="1:29" ht="25.4" customHeight="1">
      <c r="A27" s="37">
        <v>13</v>
      </c>
      <c r="B27" s="37" t="s">
        <v>34</v>
      </c>
      <c r="C27" s="29" t="s">
        <v>587</v>
      </c>
      <c r="D27" s="43">
        <v>1660.39</v>
      </c>
      <c r="E27" s="41" t="s">
        <v>36</v>
      </c>
      <c r="F27" s="41" t="s">
        <v>36</v>
      </c>
      <c r="G27" s="43">
        <v>275</v>
      </c>
      <c r="H27" s="41">
        <v>31</v>
      </c>
      <c r="I27" s="41">
        <f t="shared" si="2"/>
        <v>8.870967741935484</v>
      </c>
      <c r="J27" s="41">
        <v>12</v>
      </c>
      <c r="K27" s="41">
        <v>1</v>
      </c>
      <c r="L27" s="43">
        <v>1660.39</v>
      </c>
      <c r="M27" s="43">
        <v>275</v>
      </c>
      <c r="N27" s="39">
        <v>44701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4" customHeight="1">
      <c r="A28" s="37">
        <v>14</v>
      </c>
      <c r="B28" s="37">
        <v>13</v>
      </c>
      <c r="C28" s="29" t="s">
        <v>565</v>
      </c>
      <c r="D28" s="43">
        <v>1575</v>
      </c>
      <c r="E28" s="41">
        <v>1276.01</v>
      </c>
      <c r="F28" s="47">
        <f>(D28-E28)/E28</f>
        <v>0.23431634548318589</v>
      </c>
      <c r="G28" s="43">
        <v>260</v>
      </c>
      <c r="H28" s="41">
        <v>7</v>
      </c>
      <c r="I28" s="41">
        <f t="shared" si="2"/>
        <v>37.142857142857146</v>
      </c>
      <c r="J28" s="41">
        <v>3</v>
      </c>
      <c r="K28" s="41">
        <v>4</v>
      </c>
      <c r="L28" s="43">
        <v>18151.78</v>
      </c>
      <c r="M28" s="43">
        <v>3036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4" customHeight="1">
      <c r="A29" s="37">
        <v>15</v>
      </c>
      <c r="B29" s="61">
        <v>15</v>
      </c>
      <c r="C29" s="29" t="s">
        <v>553</v>
      </c>
      <c r="D29" s="43">
        <v>1080.06</v>
      </c>
      <c r="E29" s="43">
        <v>964.24</v>
      </c>
      <c r="F29" s="47">
        <f>(D29-E29)/E29</f>
        <v>0.12011532398572963</v>
      </c>
      <c r="G29" s="43">
        <v>231</v>
      </c>
      <c r="H29" s="41">
        <v>15</v>
      </c>
      <c r="I29" s="41">
        <f t="shared" si="2"/>
        <v>15.4</v>
      </c>
      <c r="J29" s="41">
        <v>5</v>
      </c>
      <c r="K29" s="41">
        <v>5</v>
      </c>
      <c r="L29" s="43">
        <v>33884.120000000003</v>
      </c>
      <c r="M29" s="43">
        <v>7191</v>
      </c>
      <c r="N29" s="39">
        <v>44673</v>
      </c>
      <c r="O29" s="38" t="s">
        <v>129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8"/>
      <c r="AB29" s="34"/>
      <c r="AC29" s="34"/>
    </row>
    <row r="30" spans="1:29" ht="25.4" customHeight="1">
      <c r="A30" s="37">
        <v>16</v>
      </c>
      <c r="B30" s="37">
        <v>12</v>
      </c>
      <c r="C30" s="29" t="s">
        <v>550</v>
      </c>
      <c r="D30" s="43">
        <v>1066.9000000000001</v>
      </c>
      <c r="E30" s="41">
        <v>1582.63</v>
      </c>
      <c r="F30" s="47">
        <f>(D30-E30)/E30</f>
        <v>-0.32586896495074652</v>
      </c>
      <c r="G30" s="43">
        <v>144</v>
      </c>
      <c r="H30" s="41">
        <v>6</v>
      </c>
      <c r="I30" s="41">
        <f t="shared" si="2"/>
        <v>24</v>
      </c>
      <c r="J30" s="41">
        <v>2</v>
      </c>
      <c r="K30" s="41">
        <v>6</v>
      </c>
      <c r="L30" s="43">
        <v>66619</v>
      </c>
      <c r="M30" s="43">
        <v>10181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34"/>
      <c r="AA30" s="58"/>
      <c r="AB30" s="34"/>
      <c r="AC30" s="58"/>
    </row>
    <row r="31" spans="1:29" ht="25.4" customHeight="1">
      <c r="A31" s="37">
        <v>17</v>
      </c>
      <c r="B31" s="37">
        <v>20</v>
      </c>
      <c r="C31" s="29" t="s">
        <v>566</v>
      </c>
      <c r="D31" s="43">
        <v>371</v>
      </c>
      <c r="E31" s="41">
        <v>223.8</v>
      </c>
      <c r="F31" s="47">
        <f>(D31-E31)/E31</f>
        <v>0.65773011617515631</v>
      </c>
      <c r="G31" s="43">
        <v>60</v>
      </c>
      <c r="H31" s="41">
        <v>3</v>
      </c>
      <c r="I31" s="41">
        <f t="shared" si="2"/>
        <v>20</v>
      </c>
      <c r="J31" s="41">
        <v>1</v>
      </c>
      <c r="K31" s="41">
        <v>4</v>
      </c>
      <c r="L31" s="43">
        <v>17213</v>
      </c>
      <c r="M31" s="43">
        <v>2659</v>
      </c>
      <c r="N31" s="39">
        <v>44680</v>
      </c>
      <c r="O31" s="38" t="s">
        <v>43</v>
      </c>
      <c r="P31" s="35"/>
      <c r="Q31" s="56"/>
      <c r="R31" s="56"/>
      <c r="S31" s="87"/>
      <c r="T31" s="56"/>
      <c r="U31" s="57"/>
      <c r="V31" s="57"/>
      <c r="W31" s="57"/>
      <c r="X31" s="7"/>
      <c r="Y31" s="34"/>
      <c r="Z31" s="34"/>
      <c r="AA31" s="58"/>
      <c r="AB31" s="34"/>
      <c r="AC31" s="58"/>
    </row>
    <row r="32" spans="1:29" ht="25.4" customHeight="1">
      <c r="A32" s="37">
        <v>18</v>
      </c>
      <c r="B32" s="61">
        <v>21</v>
      </c>
      <c r="C32" s="29" t="s">
        <v>551</v>
      </c>
      <c r="D32" s="43">
        <v>248.7</v>
      </c>
      <c r="E32" s="41">
        <v>222.45</v>
      </c>
      <c r="F32" s="47">
        <f>(D32-E32)/E32</f>
        <v>0.11800404585300069</v>
      </c>
      <c r="G32" s="43">
        <v>36</v>
      </c>
      <c r="H32" s="41">
        <v>3</v>
      </c>
      <c r="I32" s="41">
        <f t="shared" si="2"/>
        <v>12</v>
      </c>
      <c r="J32" s="41">
        <v>1</v>
      </c>
      <c r="K32" s="41">
        <v>5</v>
      </c>
      <c r="L32" s="43">
        <v>30530.62</v>
      </c>
      <c r="M32" s="43">
        <v>4666</v>
      </c>
      <c r="N32" s="39">
        <v>44673</v>
      </c>
      <c r="O32" s="38" t="s">
        <v>48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34"/>
      <c r="AC32" s="58"/>
    </row>
    <row r="33" spans="1:29" ht="25.4" customHeight="1">
      <c r="A33" s="37">
        <v>19</v>
      </c>
      <c r="B33" s="44" t="s">
        <v>36</v>
      </c>
      <c r="C33" s="29" t="s">
        <v>549</v>
      </c>
      <c r="D33" s="43">
        <v>206</v>
      </c>
      <c r="E33" s="41" t="s">
        <v>36</v>
      </c>
      <c r="F33" s="41" t="s">
        <v>36</v>
      </c>
      <c r="G33" s="43">
        <v>29</v>
      </c>
      <c r="H33" s="41" t="s">
        <v>36</v>
      </c>
      <c r="I33" s="41" t="s">
        <v>36</v>
      </c>
      <c r="J33" s="41">
        <v>1</v>
      </c>
      <c r="K33" s="41">
        <v>6</v>
      </c>
      <c r="L33" s="43">
        <v>49145</v>
      </c>
      <c r="M33" s="43">
        <v>7312</v>
      </c>
      <c r="N33" s="39">
        <v>44666</v>
      </c>
      <c r="O33" s="38" t="s">
        <v>65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34"/>
      <c r="AA33" s="58"/>
      <c r="AB33" s="34"/>
      <c r="AC33" s="58"/>
    </row>
    <row r="34" spans="1:29" ht="25.4" customHeight="1">
      <c r="A34" s="37">
        <v>20</v>
      </c>
      <c r="B34" s="44" t="s">
        <v>36</v>
      </c>
      <c r="C34" s="29" t="s">
        <v>66</v>
      </c>
      <c r="D34" s="43">
        <v>112</v>
      </c>
      <c r="E34" s="41" t="s">
        <v>36</v>
      </c>
      <c r="F34" s="41" t="s">
        <v>36</v>
      </c>
      <c r="G34" s="43">
        <v>16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17345</v>
      </c>
      <c r="M34" s="43">
        <v>2811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34"/>
      <c r="AA34" s="58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133269.47000000003</v>
      </c>
      <c r="E35" s="36">
        <v>147063.71999999997</v>
      </c>
      <c r="F35" s="67">
        <f t="shared" ref="F35" si="3">(D35-E35)/E35</f>
        <v>-9.3797776909219657E-2</v>
      </c>
      <c r="G35" s="36">
        <f t="shared" ref="G35" si="4">SUM(G23:G34)</f>
        <v>21278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4"/>
    </row>
    <row r="37" spans="1:29" ht="25.4" customHeight="1">
      <c r="A37" s="37">
        <v>21</v>
      </c>
      <c r="B37" s="37">
        <v>14</v>
      </c>
      <c r="C37" s="29" t="s">
        <v>569</v>
      </c>
      <c r="D37" s="43">
        <v>89</v>
      </c>
      <c r="E37" s="41">
        <v>1155</v>
      </c>
      <c r="F37" s="47">
        <f>(D37-E37)/E37</f>
        <v>-0.92294372294372296</v>
      </c>
      <c r="G37" s="43">
        <v>13</v>
      </c>
      <c r="H37" s="41" t="s">
        <v>36</v>
      </c>
      <c r="I37" s="41" t="s">
        <v>36</v>
      </c>
      <c r="J37" s="41">
        <v>2</v>
      </c>
      <c r="K37" s="41">
        <v>3</v>
      </c>
      <c r="L37" s="43">
        <v>8190</v>
      </c>
      <c r="M37" s="43">
        <v>1376</v>
      </c>
      <c r="N37" s="39">
        <v>44687</v>
      </c>
      <c r="O37" s="38" t="s">
        <v>65</v>
      </c>
      <c r="P37" s="35"/>
      <c r="Q37" s="56"/>
      <c r="R37" s="56"/>
      <c r="S37" s="56"/>
      <c r="T37" s="56"/>
      <c r="W37" s="58"/>
      <c r="X37" s="58"/>
      <c r="Y37" s="7"/>
      <c r="Z37" s="57"/>
      <c r="AA37" s="58"/>
      <c r="AB37" s="34"/>
      <c r="AC37" s="34"/>
    </row>
    <row r="38" spans="1:29" ht="25.4" customHeight="1">
      <c r="A38" s="37">
        <v>22</v>
      </c>
      <c r="B38" s="44" t="s">
        <v>36</v>
      </c>
      <c r="C38" s="29" t="s">
        <v>121</v>
      </c>
      <c r="D38" s="43">
        <v>52</v>
      </c>
      <c r="E38" s="41" t="s">
        <v>36</v>
      </c>
      <c r="F38" s="41" t="s">
        <v>36</v>
      </c>
      <c r="G38" s="43">
        <v>10</v>
      </c>
      <c r="H38" s="41">
        <v>1</v>
      </c>
      <c r="I38" s="41">
        <f>G38/H38</f>
        <v>10</v>
      </c>
      <c r="J38" s="41">
        <v>1</v>
      </c>
      <c r="K38" s="41" t="s">
        <v>36</v>
      </c>
      <c r="L38" s="43">
        <v>50336</v>
      </c>
      <c r="M38" s="43">
        <v>8618</v>
      </c>
      <c r="N38" s="39">
        <v>44512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57"/>
      <c r="Y38" s="34"/>
      <c r="Z38" s="34"/>
      <c r="AA38" s="58"/>
      <c r="AB38" s="34"/>
      <c r="AC38" s="58"/>
    </row>
    <row r="39" spans="1:29" ht="25.4" customHeight="1">
      <c r="A39" s="37">
        <v>23</v>
      </c>
      <c r="B39" s="37">
        <v>19</v>
      </c>
      <c r="C39" s="29" t="s">
        <v>579</v>
      </c>
      <c r="D39" s="43">
        <v>43.11</v>
      </c>
      <c r="E39" s="41">
        <v>265.39999999999998</v>
      </c>
      <c r="F39" s="47">
        <f>(D39-E39)/E39</f>
        <v>-0.83756593820648073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2</v>
      </c>
      <c r="L39" s="43">
        <v>1230.7099999999998</v>
      </c>
      <c r="M39" s="43">
        <v>235</v>
      </c>
      <c r="N39" s="39">
        <v>44694</v>
      </c>
      <c r="O39" s="38" t="s">
        <v>585</v>
      </c>
      <c r="P39" s="35"/>
      <c r="Q39" s="56"/>
      <c r="R39" s="56"/>
      <c r="S39" s="87"/>
      <c r="T39" s="58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4" customHeight="1">
      <c r="A40" s="37">
        <v>24</v>
      </c>
      <c r="B40" s="61">
        <v>17</v>
      </c>
      <c r="C40" s="29" t="s">
        <v>572</v>
      </c>
      <c r="D40" s="43">
        <v>4</v>
      </c>
      <c r="E40" s="41">
        <v>383.53</v>
      </c>
      <c r="F40" s="47">
        <f>(D40-E40)/E40</f>
        <v>-0.98957056814330036</v>
      </c>
      <c r="G40" s="43">
        <v>1</v>
      </c>
      <c r="H40" s="41">
        <v>1</v>
      </c>
      <c r="I40" s="41">
        <f>G40/H40</f>
        <v>1</v>
      </c>
      <c r="J40" s="41">
        <v>1</v>
      </c>
      <c r="K40" s="41">
        <v>3</v>
      </c>
      <c r="L40" s="43">
        <v>4946</v>
      </c>
      <c r="M40" s="43">
        <v>770</v>
      </c>
      <c r="N40" s="39">
        <v>44687</v>
      </c>
      <c r="O40" s="38" t="s">
        <v>50</v>
      </c>
      <c r="P40" s="35"/>
      <c r="Q40" s="56"/>
      <c r="R40" s="56"/>
      <c r="S40" s="87"/>
      <c r="T40" s="58"/>
      <c r="U40" s="34"/>
      <c r="V40" s="57"/>
      <c r="W40" s="57"/>
      <c r="X40" s="7"/>
      <c r="Y40" s="34"/>
      <c r="Z40" s="34"/>
      <c r="AA40" s="58"/>
      <c r="AB40" s="34"/>
      <c r="AC40" s="58"/>
    </row>
    <row r="41" spans="1:29" ht="25.4" customHeight="1">
      <c r="A41" s="14"/>
      <c r="B41" s="14"/>
      <c r="C41" s="28" t="s">
        <v>294</v>
      </c>
      <c r="D41" s="36">
        <f>SUM(D35:D40)</f>
        <v>133457.58000000002</v>
      </c>
      <c r="E41" s="36">
        <v>147426.16999999998</v>
      </c>
      <c r="F41" s="67">
        <f>(D41-E41)/E41</f>
        <v>-9.4749731340100396E-2</v>
      </c>
      <c r="G41" s="36">
        <f t="shared" ref="G41" si="5">SUM(G35:G40)</f>
        <v>21312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3.7265625" style="33" bestFit="1" customWidth="1"/>
    <col min="26" max="26" width="11" style="33" customWidth="1"/>
    <col min="27" max="27" width="12.54296875" style="33" bestFit="1" customWidth="1"/>
    <col min="28" max="28" width="14.81640625" style="33" customWidth="1"/>
    <col min="29" max="16384" width="8.81640625" style="33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581</v>
      </c>
      <c r="E6" s="4" t="s">
        <v>573</v>
      </c>
      <c r="F6" s="174"/>
      <c r="G6" s="4" t="s">
        <v>581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97"/>
      <c r="E9" s="97"/>
      <c r="F9" s="173" t="s">
        <v>18</v>
      </c>
      <c r="G9" s="97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Y9" s="34"/>
      <c r="Z9" s="34"/>
      <c r="AB9" s="35"/>
    </row>
    <row r="10" spans="1:29">
      <c r="A10" s="171"/>
      <c r="B10" s="171"/>
      <c r="C10" s="174"/>
      <c r="D10" s="98" t="s">
        <v>582</v>
      </c>
      <c r="E10" s="98" t="s">
        <v>574</v>
      </c>
      <c r="F10" s="174"/>
      <c r="G10" s="98" t="s">
        <v>582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Z10" s="34"/>
      <c r="AB10" s="35"/>
    </row>
    <row r="11" spans="1:29">
      <c r="A11" s="171"/>
      <c r="B11" s="171"/>
      <c r="C11" s="174"/>
      <c r="D11" s="98" t="s">
        <v>31</v>
      </c>
      <c r="E11" s="4" t="s">
        <v>31</v>
      </c>
      <c r="F11" s="174"/>
      <c r="G11" s="98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5" customHeight="1" thickBot="1">
      <c r="A12" s="171"/>
      <c r="B12" s="172"/>
      <c r="C12" s="175"/>
      <c r="D12" s="99"/>
      <c r="E12" s="5" t="s">
        <v>16</v>
      </c>
      <c r="F12" s="175"/>
      <c r="G12" s="99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4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4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4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4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4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4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4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4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4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4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4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4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4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4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4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4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 t="shared" ref="I29:I34" si="0"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4" customHeight="1">
      <c r="A30" s="37">
        <v>16</v>
      </c>
      <c r="B30" s="37" t="s">
        <v>34</v>
      </c>
      <c r="C30" s="29" t="s">
        <v>580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 t="shared" si="0"/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4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 t="shared" si="0"/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4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 t="shared" si="0"/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4" customHeight="1">
      <c r="A33" s="37">
        <v>19</v>
      </c>
      <c r="B33" s="37" t="s">
        <v>34</v>
      </c>
      <c r="C33" s="29" t="s">
        <v>579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 t="shared" si="0"/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585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4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 t="shared" si="0"/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4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4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4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4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4" customHeight="1">
      <c r="A40" s="37">
        <v>24</v>
      </c>
      <c r="B40" s="44" t="s">
        <v>36</v>
      </c>
      <c r="C40" s="29" t="s">
        <v>601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4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1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3.7265625" style="33" bestFit="1" customWidth="1"/>
    <col min="26" max="26" width="12.54296875" style="33" bestFit="1" customWidth="1"/>
    <col min="27" max="27" width="11" style="33" customWidth="1"/>
    <col min="28" max="28" width="14.81640625" style="33" customWidth="1"/>
    <col min="29" max="16384" width="8.8164062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573</v>
      </c>
      <c r="E6" s="4" t="s">
        <v>560</v>
      </c>
      <c r="F6" s="174"/>
      <c r="G6" s="4" t="s">
        <v>573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94"/>
      <c r="E9" s="94"/>
      <c r="F9" s="173" t="s">
        <v>18</v>
      </c>
      <c r="G9" s="94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Y9" s="34"/>
      <c r="AA9" s="34"/>
      <c r="AB9" s="35"/>
    </row>
    <row r="10" spans="1:29" ht="20">
      <c r="A10" s="171"/>
      <c r="B10" s="171"/>
      <c r="C10" s="174"/>
      <c r="D10" s="95" t="s">
        <v>574</v>
      </c>
      <c r="E10" s="95" t="s">
        <v>561</v>
      </c>
      <c r="F10" s="174"/>
      <c r="G10" s="95" t="s">
        <v>574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AA10" s="34"/>
      <c r="AB10" s="35"/>
    </row>
    <row r="11" spans="1:29">
      <c r="A11" s="171"/>
      <c r="B11" s="171"/>
      <c r="C11" s="174"/>
      <c r="D11" s="95" t="s">
        <v>31</v>
      </c>
      <c r="E11" s="4" t="s">
        <v>31</v>
      </c>
      <c r="F11" s="174"/>
      <c r="G11" s="95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5" customHeight="1" thickBot="1">
      <c r="A12" s="171"/>
      <c r="B12" s="172"/>
      <c r="C12" s="175"/>
      <c r="D12" s="96"/>
      <c r="E12" s="5" t="s">
        <v>16</v>
      </c>
      <c r="F12" s="175"/>
      <c r="G12" s="96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4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4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4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4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4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4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4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4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4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4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4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4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4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4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4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4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4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4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4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4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4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4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4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4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5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3.453125" style="33" customWidth="1"/>
    <col min="18" max="18" width="8.26953125" style="33" customWidth="1"/>
    <col min="19" max="19" width="9.7265625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7265625" style="33" bestFit="1" customWidth="1"/>
    <col min="25" max="25" width="13.1796875" style="33" customWidth="1"/>
    <col min="26" max="26" width="12.54296875" style="33" bestFit="1" customWidth="1"/>
    <col min="27" max="27" width="11" style="33" customWidth="1"/>
    <col min="28" max="28" width="14.81640625" style="33" customWidth="1"/>
    <col min="29" max="16384" width="8.8164062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560</v>
      </c>
      <c r="E6" s="4" t="s">
        <v>556</v>
      </c>
      <c r="F6" s="174"/>
      <c r="G6" s="4" t="s">
        <v>560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91"/>
      <c r="E9" s="91"/>
      <c r="F9" s="173" t="s">
        <v>18</v>
      </c>
      <c r="G9" s="91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AA9" s="34"/>
      <c r="AB9" s="35"/>
    </row>
    <row r="10" spans="1:29" ht="20">
      <c r="A10" s="171"/>
      <c r="B10" s="171"/>
      <c r="C10" s="174"/>
      <c r="D10" s="92" t="s">
        <v>561</v>
      </c>
      <c r="E10" s="92" t="s">
        <v>557</v>
      </c>
      <c r="F10" s="174"/>
      <c r="G10" s="92" t="s">
        <v>561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AA10" s="34"/>
      <c r="AB10" s="35"/>
    </row>
    <row r="11" spans="1:29">
      <c r="A11" s="171"/>
      <c r="B11" s="171"/>
      <c r="C11" s="174"/>
      <c r="D11" s="92" t="s">
        <v>31</v>
      </c>
      <c r="E11" s="4" t="s">
        <v>31</v>
      </c>
      <c r="F11" s="174"/>
      <c r="G11" s="92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5" customHeight="1" thickBot="1">
      <c r="A12" s="171"/>
      <c r="B12" s="172"/>
      <c r="C12" s="175"/>
      <c r="D12" s="93"/>
      <c r="E12" s="5" t="s">
        <v>16</v>
      </c>
      <c r="F12" s="175"/>
      <c r="G12" s="93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4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4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4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4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4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4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4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4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4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4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4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4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4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4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4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4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4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4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4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4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4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4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4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4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4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4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4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4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4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5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3.453125" style="33" customWidth="1"/>
    <col min="18" max="18" width="8.26953125" style="33" customWidth="1"/>
    <col min="19" max="19" width="9.7265625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7265625" style="33" bestFit="1" customWidth="1"/>
    <col min="25" max="25" width="12.54296875" style="33" bestFit="1" customWidth="1"/>
    <col min="26" max="26" width="13.1796875" style="33" customWidth="1"/>
    <col min="27" max="27" width="11" style="33" customWidth="1"/>
    <col min="28" max="28" width="14.81640625" style="33" customWidth="1"/>
    <col min="29" max="16384" width="8.8164062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556</v>
      </c>
      <c r="E6" s="4" t="s">
        <v>556</v>
      </c>
      <c r="F6" s="174"/>
      <c r="G6" s="4" t="s">
        <v>556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88"/>
      <c r="E9" s="88"/>
      <c r="F9" s="173" t="s">
        <v>18</v>
      </c>
      <c r="G9" s="8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AA9" s="34"/>
      <c r="AB9" s="35"/>
    </row>
    <row r="10" spans="1:29">
      <c r="A10" s="171"/>
      <c r="B10" s="171"/>
      <c r="C10" s="174"/>
      <c r="D10" s="89" t="s">
        <v>557</v>
      </c>
      <c r="E10" s="89" t="s">
        <v>545</v>
      </c>
      <c r="F10" s="174"/>
      <c r="G10" s="89" t="s">
        <v>557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  <c r="AA10" s="34"/>
      <c r="AB10" s="35"/>
    </row>
    <row r="11" spans="1:29">
      <c r="A11" s="171"/>
      <c r="B11" s="171"/>
      <c r="C11" s="174"/>
      <c r="D11" s="89" t="s">
        <v>31</v>
      </c>
      <c r="E11" s="4" t="s">
        <v>31</v>
      </c>
      <c r="F11" s="174"/>
      <c r="G11" s="8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5" customHeight="1" thickBot="1">
      <c r="A12" s="171"/>
      <c r="B12" s="172"/>
      <c r="C12" s="175"/>
      <c r="D12" s="90"/>
      <c r="E12" s="5" t="s">
        <v>16</v>
      </c>
      <c r="F12" s="175"/>
      <c r="G12" s="9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4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4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4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4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4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4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4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4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4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4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4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4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4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4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4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4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4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4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4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4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4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4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4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4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4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4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3.453125" style="33" customWidth="1"/>
    <col min="18" max="18" width="17.54296875" style="33" customWidth="1"/>
    <col min="19" max="19" width="9.7265625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7265625" style="33" bestFit="1" customWidth="1"/>
    <col min="25" max="25" width="13.1796875" style="33" customWidth="1"/>
    <col min="26" max="26" width="12.54296875" style="33" bestFit="1" customWidth="1"/>
    <col min="27" max="27" width="11" style="33" customWidth="1"/>
    <col min="28" max="28" width="14.81640625" style="33" customWidth="1"/>
    <col min="29" max="16384" width="8.8164062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544</v>
      </c>
      <c r="E6" s="4" t="s">
        <v>540</v>
      </c>
      <c r="F6" s="174"/>
      <c r="G6" s="4" t="s">
        <v>544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84"/>
      <c r="E9" s="84"/>
      <c r="F9" s="173" t="s">
        <v>18</v>
      </c>
      <c r="G9" s="84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AA9" s="34"/>
      <c r="AB9" s="35"/>
    </row>
    <row r="10" spans="1:29">
      <c r="A10" s="171"/>
      <c r="B10" s="171"/>
      <c r="C10" s="174"/>
      <c r="D10" s="85" t="s">
        <v>545</v>
      </c>
      <c r="E10" s="85" t="s">
        <v>541</v>
      </c>
      <c r="F10" s="174"/>
      <c r="G10" s="85" t="s">
        <v>545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AA10" s="34"/>
      <c r="AB10" s="35"/>
    </row>
    <row r="11" spans="1:29">
      <c r="A11" s="171"/>
      <c r="B11" s="171"/>
      <c r="C11" s="174"/>
      <c r="D11" s="85" t="s">
        <v>31</v>
      </c>
      <c r="E11" s="4" t="s">
        <v>31</v>
      </c>
      <c r="F11" s="174"/>
      <c r="G11" s="85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5" customHeight="1" thickBot="1">
      <c r="A12" s="171"/>
      <c r="B12" s="172"/>
      <c r="C12" s="175"/>
      <c r="D12" s="86"/>
      <c r="E12" s="5" t="s">
        <v>16</v>
      </c>
      <c r="F12" s="175"/>
      <c r="G12" s="86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4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4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4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4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4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4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4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4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4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4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4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4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4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4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4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4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4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4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4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4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4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5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3.453125" style="33" customWidth="1"/>
    <col min="18" max="18" width="17.54296875" style="33" customWidth="1"/>
    <col min="19" max="19" width="9.7265625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7265625" style="33" bestFit="1" customWidth="1"/>
    <col min="25" max="25" width="13.1796875" style="33" customWidth="1"/>
    <col min="26" max="26" width="12.54296875" style="33" bestFit="1" customWidth="1"/>
    <col min="27" max="27" width="14.81640625" style="33" customWidth="1"/>
    <col min="28" max="28" width="11" style="33" customWidth="1"/>
    <col min="29" max="16384" width="8.8164062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540</v>
      </c>
      <c r="E6" s="4" t="s">
        <v>12</v>
      </c>
      <c r="F6" s="174"/>
      <c r="G6" s="4" t="s">
        <v>540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81"/>
      <c r="E9" s="81"/>
      <c r="F9" s="173" t="s">
        <v>18</v>
      </c>
      <c r="G9" s="81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AA9" s="35"/>
      <c r="AB9" s="34"/>
    </row>
    <row r="10" spans="1:29">
      <c r="A10" s="171"/>
      <c r="B10" s="171"/>
      <c r="C10" s="174"/>
      <c r="D10" s="82" t="s">
        <v>541</v>
      </c>
      <c r="E10" s="82" t="s">
        <v>27</v>
      </c>
      <c r="F10" s="174"/>
      <c r="G10" s="82" t="s">
        <v>541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AA10" s="35"/>
      <c r="AB10" s="34"/>
    </row>
    <row r="11" spans="1:29">
      <c r="A11" s="171"/>
      <c r="B11" s="171"/>
      <c r="C11" s="174"/>
      <c r="D11" s="82" t="s">
        <v>31</v>
      </c>
      <c r="E11" s="4" t="s">
        <v>31</v>
      </c>
      <c r="F11" s="174"/>
      <c r="G11" s="82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5" customHeight="1" thickBot="1">
      <c r="A12" s="171"/>
      <c r="B12" s="172"/>
      <c r="C12" s="175"/>
      <c r="D12" s="83"/>
      <c r="E12" s="5" t="s">
        <v>16</v>
      </c>
      <c r="F12" s="175"/>
      <c r="G12" s="83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4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4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4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4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4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4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4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4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4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4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4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4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4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4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4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4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4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4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4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4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4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5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dimension ref="A1:AC73"/>
  <sheetViews>
    <sheetView zoomScale="60" zoomScaleNormal="60" workbookViewId="0">
      <selection activeCell="D42" sqref="D4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7.7265625" style="33" customWidth="1"/>
    <col min="18" max="18" width="8" style="33" customWidth="1"/>
    <col min="19" max="19" width="17.7265625" style="33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7265625" style="33" bestFit="1" customWidth="1"/>
    <col min="24" max="24" width="14.81640625" style="33" customWidth="1"/>
    <col min="25" max="25" width="13.1796875" style="33" customWidth="1"/>
    <col min="26" max="26" width="12.54296875" style="33" bestFit="1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 ht="20">
      <c r="A6" s="171"/>
      <c r="B6" s="171"/>
      <c r="C6" s="174"/>
      <c r="D6" s="4" t="s">
        <v>742</v>
      </c>
      <c r="E6" s="4" t="s">
        <v>734</v>
      </c>
      <c r="F6" s="174"/>
      <c r="G6" s="4" t="s">
        <v>742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61"/>
      <c r="E9" s="161"/>
      <c r="F9" s="173" t="s">
        <v>18</v>
      </c>
      <c r="G9" s="161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4"/>
      <c r="X9" s="35"/>
      <c r="Y9" s="26"/>
      <c r="Z9" s="34"/>
    </row>
    <row r="10" spans="1:28" ht="20">
      <c r="A10" s="171"/>
      <c r="B10" s="171"/>
      <c r="C10" s="174"/>
      <c r="D10" s="162" t="s">
        <v>743</v>
      </c>
      <c r="E10" s="162" t="s">
        <v>735</v>
      </c>
      <c r="F10" s="174"/>
      <c r="G10" s="162" t="s">
        <v>743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4"/>
      <c r="X10" s="35"/>
      <c r="Y10" s="35"/>
      <c r="Z10" s="34"/>
    </row>
    <row r="11" spans="1:28">
      <c r="A11" s="171"/>
      <c r="B11" s="171"/>
      <c r="C11" s="174"/>
      <c r="D11" s="162" t="s">
        <v>31</v>
      </c>
      <c r="E11" s="4" t="s">
        <v>31</v>
      </c>
      <c r="F11" s="174"/>
      <c r="G11" s="162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34"/>
      <c r="X11" s="35"/>
      <c r="Y11" s="7"/>
      <c r="Z11" s="26"/>
    </row>
    <row r="12" spans="1:28" ht="15.65" customHeight="1" thickBot="1">
      <c r="A12" s="171"/>
      <c r="B12" s="172"/>
      <c r="C12" s="175"/>
      <c r="D12" s="163"/>
      <c r="E12" s="5" t="s">
        <v>16</v>
      </c>
      <c r="F12" s="175"/>
      <c r="G12" s="163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57"/>
      <c r="X12" s="58"/>
      <c r="Y12" s="7"/>
      <c r="Z12" s="26"/>
    </row>
    <row r="13" spans="1:28" ht="25.4" customHeight="1">
      <c r="A13" s="37">
        <v>1</v>
      </c>
      <c r="B13" s="37">
        <v>1</v>
      </c>
      <c r="C13" s="29" t="s">
        <v>712</v>
      </c>
      <c r="D13" s="43">
        <v>34570.870000000003</v>
      </c>
      <c r="E13" s="41">
        <v>58099.37</v>
      </c>
      <c r="F13" s="47">
        <f>(D13-E13)/E13</f>
        <v>-0.40496996783269767</v>
      </c>
      <c r="G13" s="43">
        <v>4489</v>
      </c>
      <c r="H13" s="41">
        <v>110</v>
      </c>
      <c r="I13" s="41">
        <f>G13/H13</f>
        <v>40.809090909090912</v>
      </c>
      <c r="J13" s="41">
        <v>15</v>
      </c>
      <c r="K13" s="41">
        <v>4</v>
      </c>
      <c r="L13" s="43">
        <v>424733.27</v>
      </c>
      <c r="M13" s="43">
        <v>60965</v>
      </c>
      <c r="N13" s="39">
        <v>44820</v>
      </c>
      <c r="O13" s="38" t="s">
        <v>48</v>
      </c>
      <c r="P13" s="56"/>
      <c r="Q13" s="56"/>
      <c r="R13" s="34"/>
      <c r="S13" s="35"/>
      <c r="T13" s="34"/>
      <c r="U13" s="7"/>
      <c r="V13" s="34"/>
      <c r="W13" s="34"/>
      <c r="X13" s="35"/>
      <c r="Y13" s="7"/>
      <c r="Z13" s="7"/>
    </row>
    <row r="14" spans="1:28" ht="25.4" customHeight="1">
      <c r="A14" s="37">
        <v>2</v>
      </c>
      <c r="B14" s="37">
        <v>3</v>
      </c>
      <c r="C14" s="29" t="s">
        <v>730</v>
      </c>
      <c r="D14" s="43">
        <v>31864.9</v>
      </c>
      <c r="E14" s="41">
        <v>31783</v>
      </c>
      <c r="F14" s="47">
        <f>(D14-E14)/E14</f>
        <v>2.5768492590378961E-3</v>
      </c>
      <c r="G14" s="43">
        <v>4325</v>
      </c>
      <c r="H14" s="41">
        <v>54</v>
      </c>
      <c r="I14" s="41">
        <f>G14/H14</f>
        <v>80.092592592592595</v>
      </c>
      <c r="J14" s="41">
        <v>11</v>
      </c>
      <c r="K14" s="41">
        <v>2</v>
      </c>
      <c r="L14" s="43">
        <v>81732</v>
      </c>
      <c r="M14" s="43">
        <v>11529</v>
      </c>
      <c r="N14" s="39">
        <v>44834</v>
      </c>
      <c r="O14" s="38" t="s">
        <v>37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  <c r="AA14" s="7"/>
      <c r="AB14" s="34"/>
    </row>
    <row r="15" spans="1:28" ht="25.4" customHeight="1">
      <c r="A15" s="37">
        <v>3</v>
      </c>
      <c r="B15" s="37">
        <v>2</v>
      </c>
      <c r="C15" s="29" t="s">
        <v>731</v>
      </c>
      <c r="D15" s="43">
        <v>28586.080000000002</v>
      </c>
      <c r="E15" s="41">
        <v>45149.36</v>
      </c>
      <c r="F15" s="47">
        <f>(D15-E15)/E15</f>
        <v>-0.36685525553407622</v>
      </c>
      <c r="G15" s="43">
        <v>4034</v>
      </c>
      <c r="H15" s="41">
        <v>93</v>
      </c>
      <c r="I15" s="41">
        <f>G15/H15</f>
        <v>43.376344086021504</v>
      </c>
      <c r="J15" s="41">
        <v>18</v>
      </c>
      <c r="K15" s="41">
        <v>2</v>
      </c>
      <c r="L15" s="43">
        <v>98988.63</v>
      </c>
      <c r="M15" s="43">
        <v>15647</v>
      </c>
      <c r="N15" s="39">
        <v>44834</v>
      </c>
      <c r="O15" s="38" t="s">
        <v>539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  <c r="AA15" s="7"/>
      <c r="AB15" s="34"/>
    </row>
    <row r="16" spans="1:28" ht="25.4" customHeight="1">
      <c r="A16" s="37">
        <v>4</v>
      </c>
      <c r="B16" s="37">
        <v>5</v>
      </c>
      <c r="C16" s="29" t="s">
        <v>713</v>
      </c>
      <c r="D16" s="43">
        <v>20771</v>
      </c>
      <c r="E16" s="41">
        <v>25534</v>
      </c>
      <c r="F16" s="47">
        <f>(D16-E16)/E16</f>
        <v>-0.18653559959269994</v>
      </c>
      <c r="G16" s="43">
        <v>3916</v>
      </c>
      <c r="H16" s="41" t="s">
        <v>36</v>
      </c>
      <c r="I16" s="41" t="s">
        <v>36</v>
      </c>
      <c r="J16" s="41">
        <v>16</v>
      </c>
      <c r="K16" s="41">
        <v>4</v>
      </c>
      <c r="L16" s="43">
        <v>118993</v>
      </c>
      <c r="M16" s="43">
        <v>24213</v>
      </c>
      <c r="N16" s="39">
        <v>44820</v>
      </c>
      <c r="O16" s="38" t="s">
        <v>65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  <c r="AA16" s="7"/>
      <c r="AB16" s="34"/>
    </row>
    <row r="17" spans="1:28" ht="25.4" customHeight="1">
      <c r="A17" s="37">
        <v>5</v>
      </c>
      <c r="B17" s="37" t="s">
        <v>34</v>
      </c>
      <c r="C17" s="29" t="s">
        <v>737</v>
      </c>
      <c r="D17" s="43">
        <v>15648.62</v>
      </c>
      <c r="E17" s="41" t="s">
        <v>36</v>
      </c>
      <c r="F17" s="41" t="s">
        <v>36</v>
      </c>
      <c r="G17" s="43">
        <v>2266</v>
      </c>
      <c r="H17" s="41">
        <v>93</v>
      </c>
      <c r="I17" s="41">
        <f t="shared" ref="I17:I22" si="0">G17/H17</f>
        <v>24.365591397849464</v>
      </c>
      <c r="J17" s="41">
        <v>17</v>
      </c>
      <c r="K17" s="41">
        <v>1</v>
      </c>
      <c r="L17" s="43">
        <v>16119</v>
      </c>
      <c r="M17" s="43">
        <v>2335</v>
      </c>
      <c r="N17" s="39">
        <v>44841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  <c r="AA17" s="7"/>
      <c r="AB17" s="34"/>
    </row>
    <row r="18" spans="1:28" ht="25.4" customHeight="1">
      <c r="A18" s="37">
        <v>6</v>
      </c>
      <c r="B18" s="37">
        <v>6</v>
      </c>
      <c r="C18" s="29" t="s">
        <v>680</v>
      </c>
      <c r="D18" s="43">
        <v>14090.67</v>
      </c>
      <c r="E18" s="41">
        <v>21629.24</v>
      </c>
      <c r="F18" s="47">
        <f>(D18-E18)/E18</f>
        <v>-0.34853605582073161</v>
      </c>
      <c r="G18" s="43">
        <v>2118</v>
      </c>
      <c r="H18" s="41">
        <v>50</v>
      </c>
      <c r="I18" s="41">
        <f t="shared" si="0"/>
        <v>42.36</v>
      </c>
      <c r="J18" s="41">
        <v>13</v>
      </c>
      <c r="K18" s="41">
        <v>8</v>
      </c>
      <c r="L18" s="43">
        <v>586788.94999999995</v>
      </c>
      <c r="M18" s="43">
        <v>89583</v>
      </c>
      <c r="N18" s="39">
        <v>44792</v>
      </c>
      <c r="O18" s="38" t="s">
        <v>39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  <c r="AA18" s="7"/>
      <c r="AB18" s="34"/>
    </row>
    <row r="19" spans="1:28" ht="25.4" customHeight="1">
      <c r="A19" s="37">
        <v>7</v>
      </c>
      <c r="B19" s="37">
        <v>4</v>
      </c>
      <c r="C19" s="29" t="s">
        <v>718</v>
      </c>
      <c r="D19" s="43">
        <v>12445.01</v>
      </c>
      <c r="E19" s="41">
        <v>29205.439999999999</v>
      </c>
      <c r="F19" s="47">
        <f>(D19-E19)/E19</f>
        <v>-0.57388041405984647</v>
      </c>
      <c r="G19" s="43">
        <v>1770</v>
      </c>
      <c r="H19" s="41">
        <v>43</v>
      </c>
      <c r="I19" s="41">
        <f t="shared" si="0"/>
        <v>41.162790697674417</v>
      </c>
      <c r="J19" s="41">
        <v>9</v>
      </c>
      <c r="K19" s="41">
        <v>3</v>
      </c>
      <c r="L19" s="43">
        <v>133316.98000000001</v>
      </c>
      <c r="M19" s="43">
        <v>21269</v>
      </c>
      <c r="N19" s="39">
        <v>44827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  <c r="AA19" s="7"/>
      <c r="AB19" s="34"/>
    </row>
    <row r="20" spans="1:28" ht="25.4" customHeight="1">
      <c r="A20" s="37">
        <v>8</v>
      </c>
      <c r="B20" s="37">
        <v>7</v>
      </c>
      <c r="C20" s="29" t="s">
        <v>719</v>
      </c>
      <c r="D20" s="43">
        <v>11304.52</v>
      </c>
      <c r="E20" s="41">
        <v>19304.939999999999</v>
      </c>
      <c r="F20" s="47">
        <f>(D20-E20)/E20</f>
        <v>-0.41442345845156725</v>
      </c>
      <c r="G20" s="43">
        <v>1656</v>
      </c>
      <c r="H20" s="41">
        <v>36</v>
      </c>
      <c r="I20" s="41">
        <f t="shared" si="0"/>
        <v>46</v>
      </c>
      <c r="J20" s="41">
        <v>11</v>
      </c>
      <c r="K20" s="41">
        <v>3</v>
      </c>
      <c r="L20" s="43">
        <v>99101</v>
      </c>
      <c r="M20" s="43">
        <v>15130</v>
      </c>
      <c r="N20" s="39">
        <v>44827</v>
      </c>
      <c r="O20" s="38" t="s">
        <v>41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  <c r="AA20" s="7"/>
      <c r="AB20" s="34"/>
    </row>
    <row r="21" spans="1:28" ht="25.4" customHeight="1">
      <c r="A21" s="37">
        <v>9</v>
      </c>
      <c r="B21" s="37">
        <v>8</v>
      </c>
      <c r="C21" s="29" t="s">
        <v>654</v>
      </c>
      <c r="D21" s="43">
        <v>10451.19</v>
      </c>
      <c r="E21" s="41">
        <v>13415.52</v>
      </c>
      <c r="F21" s="47">
        <f>(D21-E21)/E21</f>
        <v>-0.22096273569716268</v>
      </c>
      <c r="G21" s="43">
        <v>1990</v>
      </c>
      <c r="H21" s="41">
        <v>48</v>
      </c>
      <c r="I21" s="41">
        <f t="shared" si="0"/>
        <v>41.458333333333336</v>
      </c>
      <c r="J21" s="41">
        <v>10</v>
      </c>
      <c r="K21" s="41">
        <v>11</v>
      </c>
      <c r="L21" s="43">
        <v>281146.14</v>
      </c>
      <c r="M21" s="43">
        <v>60345</v>
      </c>
      <c r="N21" s="39">
        <v>44771</v>
      </c>
      <c r="O21" s="38" t="s">
        <v>45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  <c r="AA21" s="7"/>
      <c r="AB21" s="34"/>
    </row>
    <row r="22" spans="1:28" ht="25.4" customHeight="1">
      <c r="A22" s="37">
        <v>10</v>
      </c>
      <c r="B22" s="37" t="s">
        <v>34</v>
      </c>
      <c r="C22" s="29" t="s">
        <v>738</v>
      </c>
      <c r="D22" s="43">
        <v>5134.12</v>
      </c>
      <c r="E22" s="41" t="s">
        <v>36</v>
      </c>
      <c r="F22" s="41" t="s">
        <v>36</v>
      </c>
      <c r="G22" s="43">
        <v>763</v>
      </c>
      <c r="H22" s="41">
        <v>70</v>
      </c>
      <c r="I22" s="41">
        <f t="shared" si="0"/>
        <v>10.9</v>
      </c>
      <c r="J22" s="41">
        <v>15</v>
      </c>
      <c r="K22" s="41">
        <v>1</v>
      </c>
      <c r="L22" s="43">
        <v>9154</v>
      </c>
      <c r="M22" s="43">
        <v>1253</v>
      </c>
      <c r="N22" s="39">
        <v>44841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184866.98</v>
      </c>
      <c r="E23" s="36">
        <v>266169.73</v>
      </c>
      <c r="F23" s="67">
        <f t="shared" ref="F23" si="1">(D23-E23)/E23</f>
        <v>-0.30545453083639518</v>
      </c>
      <c r="G23" s="36">
        <f t="shared" ref="G23" si="2">SUM(G13:G22)</f>
        <v>27327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X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4"/>
    </row>
    <row r="25" spans="1:28" ht="25.4" customHeight="1">
      <c r="A25" s="37">
        <v>11</v>
      </c>
      <c r="B25" s="37">
        <v>9</v>
      </c>
      <c r="C25" s="29" t="s">
        <v>711</v>
      </c>
      <c r="D25" s="43">
        <v>4864.47</v>
      </c>
      <c r="E25" s="41">
        <v>13266.09</v>
      </c>
      <c r="F25" s="47">
        <f>(D25-E25)/E25</f>
        <v>-0.63331546823517693</v>
      </c>
      <c r="G25" s="43">
        <v>695</v>
      </c>
      <c r="H25" s="41">
        <v>21</v>
      </c>
      <c r="I25" s="41">
        <f>G25/H25</f>
        <v>33.095238095238095</v>
      </c>
      <c r="J25" s="41">
        <v>7</v>
      </c>
      <c r="K25" s="41">
        <v>4</v>
      </c>
      <c r="L25" s="43">
        <v>98180</v>
      </c>
      <c r="M25" s="43">
        <v>15475</v>
      </c>
      <c r="N25" s="39">
        <v>44820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  <c r="AA25" s="7"/>
      <c r="AB25" s="34"/>
    </row>
    <row r="26" spans="1:28" ht="25.4" customHeight="1">
      <c r="A26" s="37">
        <v>12</v>
      </c>
      <c r="B26" s="37">
        <v>10</v>
      </c>
      <c r="C26" s="29" t="s">
        <v>632</v>
      </c>
      <c r="D26" s="43">
        <v>4785.6499999999996</v>
      </c>
      <c r="E26" s="41">
        <v>8782.77</v>
      </c>
      <c r="F26" s="47">
        <f>(D26-E26)/E26</f>
        <v>-0.4551092650724089</v>
      </c>
      <c r="G26" s="43">
        <v>885</v>
      </c>
      <c r="H26" s="41">
        <v>29</v>
      </c>
      <c r="I26" s="41">
        <f>G26/H26</f>
        <v>30.517241379310345</v>
      </c>
      <c r="J26" s="41">
        <v>8</v>
      </c>
      <c r="K26" s="41">
        <v>15</v>
      </c>
      <c r="L26" s="43">
        <v>1327871</v>
      </c>
      <c r="M26" s="43">
        <v>246470</v>
      </c>
      <c r="N26" s="39">
        <v>44743</v>
      </c>
      <c r="O26" s="38" t="s">
        <v>43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  <c r="AA26" s="7"/>
      <c r="AB26" s="34"/>
    </row>
    <row r="27" spans="1:28" ht="25.4" customHeight="1">
      <c r="A27" s="37">
        <v>13</v>
      </c>
      <c r="B27" s="37" t="s">
        <v>149</v>
      </c>
      <c r="C27" s="29" t="s">
        <v>740</v>
      </c>
      <c r="D27" s="43">
        <v>1414</v>
      </c>
      <c r="E27" s="41" t="s">
        <v>36</v>
      </c>
      <c r="F27" s="41" t="s">
        <v>36</v>
      </c>
      <c r="G27" s="43">
        <v>249</v>
      </c>
      <c r="H27" s="41" t="s">
        <v>36</v>
      </c>
      <c r="I27" s="41" t="s">
        <v>36</v>
      </c>
      <c r="J27" s="41">
        <v>1</v>
      </c>
      <c r="K27" s="41">
        <v>0</v>
      </c>
      <c r="L27" s="43">
        <v>1414</v>
      </c>
      <c r="M27" s="43">
        <v>249</v>
      </c>
      <c r="N27" s="38" t="s">
        <v>150</v>
      </c>
      <c r="O27" s="38" t="s">
        <v>65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  <c r="AA27" s="7"/>
      <c r="AB27" s="34"/>
    </row>
    <row r="28" spans="1:28" ht="25.4" customHeight="1">
      <c r="A28" s="37">
        <v>14</v>
      </c>
      <c r="B28" s="66">
        <v>11</v>
      </c>
      <c r="C28" s="29" t="s">
        <v>307</v>
      </c>
      <c r="D28" s="43">
        <v>1300.25</v>
      </c>
      <c r="E28" s="41">
        <v>1814</v>
      </c>
      <c r="F28" s="47">
        <f>(D28-E28)/E28</f>
        <v>-0.28321389195148844</v>
      </c>
      <c r="G28" s="43">
        <v>280</v>
      </c>
      <c r="H28" s="41">
        <v>7</v>
      </c>
      <c r="I28" s="41">
        <f>G28/H28</f>
        <v>40</v>
      </c>
      <c r="J28" s="41">
        <v>2</v>
      </c>
      <c r="K28" s="41" t="s">
        <v>36</v>
      </c>
      <c r="L28" s="43">
        <v>232571</v>
      </c>
      <c r="M28" s="43">
        <v>50137</v>
      </c>
      <c r="N28" s="39">
        <v>44400</v>
      </c>
      <c r="O28" s="38" t="s">
        <v>41</v>
      </c>
      <c r="P28" s="87"/>
      <c r="Q28" s="56"/>
      <c r="R28" s="34"/>
      <c r="S28" s="57"/>
      <c r="T28" s="57"/>
      <c r="U28" s="34"/>
      <c r="V28" s="34"/>
      <c r="W28" s="34"/>
      <c r="X28" s="58"/>
      <c r="Y28" s="7"/>
      <c r="Z28" s="58"/>
      <c r="AA28" s="7"/>
      <c r="AB28" s="34"/>
    </row>
    <row r="29" spans="1:28" ht="25.4" customHeight="1">
      <c r="A29" s="37">
        <v>15</v>
      </c>
      <c r="B29" s="37">
        <v>14</v>
      </c>
      <c r="C29" s="29" t="s">
        <v>720</v>
      </c>
      <c r="D29" s="43">
        <v>680.5</v>
      </c>
      <c r="E29" s="41">
        <v>696.35</v>
      </c>
      <c r="F29" s="47">
        <f>(D29-E29)/E29</f>
        <v>-2.2761542327852404E-2</v>
      </c>
      <c r="G29" s="43">
        <v>162</v>
      </c>
      <c r="H29" s="41">
        <v>9</v>
      </c>
      <c r="I29" s="41">
        <f>G29/H29</f>
        <v>18</v>
      </c>
      <c r="J29" s="41">
        <v>5</v>
      </c>
      <c r="K29" s="41">
        <v>3</v>
      </c>
      <c r="L29" s="43">
        <v>2352.77</v>
      </c>
      <c r="M29" s="43">
        <v>524</v>
      </c>
      <c r="N29" s="39">
        <v>44827</v>
      </c>
      <c r="O29" s="38" t="s">
        <v>81</v>
      </c>
      <c r="P29" s="87"/>
      <c r="Q29" s="56"/>
      <c r="R29" s="34"/>
      <c r="S29" s="57"/>
      <c r="T29" s="57"/>
      <c r="U29" s="34"/>
      <c r="V29" s="34"/>
      <c r="W29" s="34"/>
      <c r="X29" s="58"/>
      <c r="Y29" s="7"/>
      <c r="Z29" s="58"/>
      <c r="AA29" s="7"/>
      <c r="AB29" s="34"/>
    </row>
    <row r="30" spans="1:28" ht="25.4" customHeight="1">
      <c r="A30" s="37">
        <v>16</v>
      </c>
      <c r="B30" s="37" t="s">
        <v>34</v>
      </c>
      <c r="C30" s="29" t="s">
        <v>736</v>
      </c>
      <c r="D30" s="43">
        <v>311.5</v>
      </c>
      <c r="E30" s="41" t="s">
        <v>36</v>
      </c>
      <c r="F30" s="41" t="s">
        <v>36</v>
      </c>
      <c r="G30" s="43">
        <v>61</v>
      </c>
      <c r="H30" s="41">
        <v>7</v>
      </c>
      <c r="I30" s="41">
        <f>G30/H30</f>
        <v>8.7142857142857135</v>
      </c>
      <c r="J30" s="41">
        <v>3</v>
      </c>
      <c r="K30" s="41">
        <v>1</v>
      </c>
      <c r="L30" s="43">
        <v>311.5</v>
      </c>
      <c r="M30" s="43">
        <v>61</v>
      </c>
      <c r="N30" s="39">
        <v>44841</v>
      </c>
      <c r="O30" s="38" t="s">
        <v>81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  <c r="AA30" s="7"/>
      <c r="AB30" s="34"/>
    </row>
    <row r="31" spans="1:28" ht="25.4" customHeight="1">
      <c r="A31" s="37">
        <v>17</v>
      </c>
      <c r="B31" s="37">
        <v>12</v>
      </c>
      <c r="C31" s="29" t="s">
        <v>704</v>
      </c>
      <c r="D31" s="43">
        <v>160</v>
      </c>
      <c r="E31" s="41">
        <v>1640.2</v>
      </c>
      <c r="F31" s="47">
        <f>(D31-E31)/E31</f>
        <v>-0.90245092061943666</v>
      </c>
      <c r="G31" s="43">
        <v>29</v>
      </c>
      <c r="H31" s="41">
        <v>2</v>
      </c>
      <c r="I31" s="41">
        <f>G31/H31</f>
        <v>14.5</v>
      </c>
      <c r="J31" s="41">
        <v>1</v>
      </c>
      <c r="K31" s="41">
        <v>5</v>
      </c>
      <c r="L31" s="43">
        <v>39842.39</v>
      </c>
      <c r="M31" s="43">
        <v>6475</v>
      </c>
      <c r="N31" s="39">
        <v>44813</v>
      </c>
      <c r="O31" s="38" t="s">
        <v>68</v>
      </c>
      <c r="P31" s="87"/>
      <c r="Q31" s="56"/>
      <c r="R31" s="34"/>
      <c r="S31" s="57"/>
      <c r="T31" s="57"/>
      <c r="U31" s="34"/>
      <c r="V31" s="34"/>
      <c r="W31" s="34"/>
      <c r="X31" s="58"/>
      <c r="Y31" s="7"/>
      <c r="Z31" s="58"/>
      <c r="AA31" s="7"/>
      <c r="AB31" s="34"/>
    </row>
    <row r="32" spans="1:28" ht="25.4" customHeight="1">
      <c r="A32" s="37">
        <v>18</v>
      </c>
      <c r="B32" s="37">
        <v>19</v>
      </c>
      <c r="C32" s="29" t="s">
        <v>694</v>
      </c>
      <c r="D32" s="43">
        <v>110</v>
      </c>
      <c r="E32" s="41">
        <v>242</v>
      </c>
      <c r="F32" s="47">
        <f>(D32-E32)/E32</f>
        <v>-0.54545454545454541</v>
      </c>
      <c r="G32" s="43">
        <v>24</v>
      </c>
      <c r="H32" s="41" t="s">
        <v>36</v>
      </c>
      <c r="I32" s="41" t="s">
        <v>36</v>
      </c>
      <c r="J32" s="41">
        <v>1</v>
      </c>
      <c r="K32" s="41">
        <v>6</v>
      </c>
      <c r="L32" s="43">
        <v>87402</v>
      </c>
      <c r="M32" s="43">
        <v>12793</v>
      </c>
      <c r="N32" s="39">
        <v>44806</v>
      </c>
      <c r="O32" s="38" t="s">
        <v>65</v>
      </c>
      <c r="P32" s="87"/>
      <c r="Q32" s="56"/>
      <c r="R32" s="34"/>
      <c r="S32" s="57"/>
      <c r="T32" s="57"/>
      <c r="U32" s="34"/>
      <c r="V32" s="34"/>
      <c r="W32" s="34"/>
      <c r="X32" s="58"/>
      <c r="Y32" s="7"/>
      <c r="Z32" s="58"/>
      <c r="AA32" s="7"/>
      <c r="AB32" s="34"/>
    </row>
    <row r="33" spans="1:29" ht="25.4" customHeight="1">
      <c r="A33" s="37">
        <v>19</v>
      </c>
      <c r="B33" s="37">
        <v>26</v>
      </c>
      <c r="C33" s="29" t="s">
        <v>681</v>
      </c>
      <c r="D33" s="43">
        <v>107</v>
      </c>
      <c r="E33" s="41">
        <v>65</v>
      </c>
      <c r="F33" s="47">
        <f>(D33-E33)/E33</f>
        <v>0.64615384615384619</v>
      </c>
      <c r="G33" s="43">
        <v>29</v>
      </c>
      <c r="H33" s="41">
        <v>7</v>
      </c>
      <c r="I33" s="41">
        <f>G33/H33</f>
        <v>4.1428571428571432</v>
      </c>
      <c r="J33" s="41">
        <v>6</v>
      </c>
      <c r="K33" s="41">
        <v>8</v>
      </c>
      <c r="L33" s="43">
        <v>32877.57</v>
      </c>
      <c r="M33" s="43">
        <v>7593</v>
      </c>
      <c r="N33" s="39">
        <v>44792</v>
      </c>
      <c r="O33" s="38" t="s">
        <v>48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  <c r="AA33" s="7"/>
      <c r="AB33" s="34"/>
    </row>
    <row r="34" spans="1:29" ht="25.4" customHeight="1">
      <c r="A34" s="37">
        <v>20</v>
      </c>
      <c r="B34" s="66">
        <v>22</v>
      </c>
      <c r="C34" s="29" t="s">
        <v>66</v>
      </c>
      <c r="D34" s="43">
        <v>105</v>
      </c>
      <c r="E34" s="41">
        <v>122</v>
      </c>
      <c r="F34" s="47">
        <f>(D34-E34)/E34</f>
        <v>-0.13934426229508196</v>
      </c>
      <c r="G34" s="43">
        <v>15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19916</v>
      </c>
      <c r="M34" s="43">
        <v>3316</v>
      </c>
      <c r="N34" s="39">
        <v>44603</v>
      </c>
      <c r="O34" s="38" t="s">
        <v>65</v>
      </c>
      <c r="P34" s="87"/>
      <c r="Q34" s="56"/>
      <c r="R34" s="34"/>
      <c r="S34" s="57"/>
      <c r="T34" s="57"/>
      <c r="U34" s="34"/>
      <c r="V34" s="34"/>
      <c r="W34" s="34"/>
      <c r="X34" s="58"/>
      <c r="Y34" s="7"/>
      <c r="Z34" s="58"/>
      <c r="AA34" s="7"/>
      <c r="AB34" s="34"/>
    </row>
    <row r="35" spans="1:29" ht="25.4" customHeight="1">
      <c r="A35" s="14"/>
      <c r="B35" s="14"/>
      <c r="C35" s="28" t="s">
        <v>69</v>
      </c>
      <c r="D35" s="36">
        <f>SUM(D23:D34)</f>
        <v>198705.35</v>
      </c>
      <c r="E35" s="36">
        <v>273930.70999999996</v>
      </c>
      <c r="F35" s="67">
        <f>(D35-E35)/E35</f>
        <v>-0.27461455489966774</v>
      </c>
      <c r="G35" s="36">
        <f t="shared" ref="G35" si="3">SUM(G23:G34)</f>
        <v>29756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X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4"/>
    </row>
    <row r="37" spans="1:29" ht="25.4" customHeight="1">
      <c r="A37" s="37">
        <v>21</v>
      </c>
      <c r="B37" s="68">
        <v>23</v>
      </c>
      <c r="C37" s="29" t="s">
        <v>565</v>
      </c>
      <c r="D37" s="43">
        <v>95</v>
      </c>
      <c r="E37" s="41">
        <v>108</v>
      </c>
      <c r="F37" s="47">
        <f>(D37-E37)/E37</f>
        <v>-0.12037037037037036</v>
      </c>
      <c r="G37" s="43">
        <v>15</v>
      </c>
      <c r="H37" s="41">
        <v>1</v>
      </c>
      <c r="I37" s="41">
        <f>G37/H37</f>
        <v>15</v>
      </c>
      <c r="J37" s="41">
        <v>1</v>
      </c>
      <c r="K37" s="41" t="s">
        <v>36</v>
      </c>
      <c r="L37" s="43">
        <v>27655.68</v>
      </c>
      <c r="M37" s="43">
        <v>4791</v>
      </c>
      <c r="N37" s="39">
        <v>44680</v>
      </c>
      <c r="O37" s="4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9" ht="25.4" customHeight="1">
      <c r="A38" s="37">
        <v>22</v>
      </c>
      <c r="B38" s="61">
        <v>18</v>
      </c>
      <c r="C38" s="29" t="s">
        <v>683</v>
      </c>
      <c r="D38" s="43">
        <v>78.099999999999994</v>
      </c>
      <c r="E38" s="41">
        <v>342</v>
      </c>
      <c r="F38" s="47">
        <f>(D38-E38)/E38</f>
        <v>-0.77163742690058468</v>
      </c>
      <c r="G38" s="43">
        <v>14</v>
      </c>
      <c r="H38" s="41">
        <v>2</v>
      </c>
      <c r="I38" s="41">
        <f>G38/H38</f>
        <v>7</v>
      </c>
      <c r="J38" s="41">
        <v>1</v>
      </c>
      <c r="K38" s="41">
        <v>7</v>
      </c>
      <c r="L38" s="43">
        <v>12029.07</v>
      </c>
      <c r="M38" s="43">
        <v>2822</v>
      </c>
      <c r="N38" s="39">
        <v>44799</v>
      </c>
      <c r="O38" s="38" t="s">
        <v>81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  <c r="AA38" s="7"/>
      <c r="AB38" s="34"/>
    </row>
    <row r="39" spans="1:29" ht="25.4" customHeight="1">
      <c r="A39" s="37">
        <v>23</v>
      </c>
      <c r="B39" s="37">
        <v>21</v>
      </c>
      <c r="C39" s="29" t="s">
        <v>693</v>
      </c>
      <c r="D39" s="43">
        <v>69</v>
      </c>
      <c r="E39" s="41">
        <v>200</v>
      </c>
      <c r="F39" s="47">
        <f>(D39-E39)/E39</f>
        <v>-0.65500000000000003</v>
      </c>
      <c r="G39" s="43">
        <v>11</v>
      </c>
      <c r="H39" s="41" t="s">
        <v>36</v>
      </c>
      <c r="I39" s="41" t="s">
        <v>36</v>
      </c>
      <c r="J39" s="41">
        <v>1</v>
      </c>
      <c r="K39" s="41">
        <v>6</v>
      </c>
      <c r="L39" s="43">
        <v>11523</v>
      </c>
      <c r="M39" s="43">
        <v>2126</v>
      </c>
      <c r="N39" s="39">
        <v>44806</v>
      </c>
      <c r="O39" s="38" t="s">
        <v>65</v>
      </c>
      <c r="P39" s="35"/>
      <c r="Q39" s="56"/>
      <c r="R39" s="56"/>
      <c r="S39" s="87"/>
      <c r="T39" s="56"/>
      <c r="U39" s="34"/>
      <c r="V39" s="57"/>
      <c r="W39" s="57"/>
      <c r="X39" s="34"/>
      <c r="Y39" s="7"/>
      <c r="Z39" s="58"/>
      <c r="AA39" s="34"/>
      <c r="AB39" s="34"/>
      <c r="AC39" s="58"/>
    </row>
    <row r="40" spans="1:29" ht="25.4" customHeight="1">
      <c r="A40" s="37">
        <v>24</v>
      </c>
      <c r="B40" s="37" t="s">
        <v>34</v>
      </c>
      <c r="C40" s="29" t="s">
        <v>739</v>
      </c>
      <c r="D40" s="43">
        <v>61</v>
      </c>
      <c r="E40" s="41" t="s">
        <v>36</v>
      </c>
      <c r="F40" s="41" t="s">
        <v>36</v>
      </c>
      <c r="G40" s="43">
        <v>11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61</v>
      </c>
      <c r="M40" s="43">
        <v>11</v>
      </c>
      <c r="N40" s="39">
        <v>44841</v>
      </c>
      <c r="O40" s="38" t="s">
        <v>741</v>
      </c>
      <c r="P40" s="87"/>
      <c r="Q40" s="56"/>
      <c r="R40" s="34"/>
      <c r="S40" s="57"/>
      <c r="T40" s="57"/>
      <c r="U40" s="34"/>
      <c r="V40" s="34"/>
      <c r="W40" s="34"/>
      <c r="X40" s="58"/>
      <c r="Y40" s="7"/>
      <c r="Z40" s="58"/>
      <c r="AA40" s="7"/>
      <c r="AB40" s="34"/>
    </row>
    <row r="41" spans="1:29" ht="25.4" customHeight="1">
      <c r="A41" s="37">
        <v>25</v>
      </c>
      <c r="B41" s="37">
        <v>28</v>
      </c>
      <c r="C41" s="29" t="s">
        <v>721</v>
      </c>
      <c r="D41" s="43">
        <v>29</v>
      </c>
      <c r="E41" s="41">
        <v>62.2</v>
      </c>
      <c r="F41" s="47">
        <f>(D41-E41)/E41</f>
        <v>-0.5337620578778135</v>
      </c>
      <c r="G41" s="43">
        <v>6</v>
      </c>
      <c r="H41" s="41">
        <v>2</v>
      </c>
      <c r="I41" s="41">
        <f>G41/H41</f>
        <v>3</v>
      </c>
      <c r="J41" s="41">
        <v>2</v>
      </c>
      <c r="K41" s="41">
        <v>3</v>
      </c>
      <c r="L41" s="43">
        <v>512.22</v>
      </c>
      <c r="M41" s="43">
        <v>104</v>
      </c>
      <c r="N41" s="39">
        <v>44827</v>
      </c>
      <c r="O41" s="38" t="s">
        <v>81</v>
      </c>
      <c r="P41" s="87"/>
      <c r="Q41" s="56"/>
      <c r="R41" s="34"/>
      <c r="S41" s="57"/>
      <c r="T41" s="57"/>
      <c r="U41" s="34"/>
      <c r="V41" s="34"/>
      <c r="W41" s="34"/>
      <c r="X41" s="58"/>
      <c r="Y41" s="7"/>
      <c r="Z41" s="58"/>
      <c r="AA41" s="7"/>
      <c r="AB41" s="34"/>
    </row>
    <row r="42" spans="1:29" ht="25.4" customHeight="1">
      <c r="A42" s="14"/>
      <c r="B42" s="14"/>
      <c r="C42" s="28" t="s">
        <v>276</v>
      </c>
      <c r="D42" s="36">
        <f>SUM(D35:D41)</f>
        <v>199037.45</v>
      </c>
      <c r="E42" s="36">
        <v>274798.65999999997</v>
      </c>
      <c r="F42" s="67">
        <f>(D42-E42)/E42</f>
        <v>-0.27569715951307755</v>
      </c>
      <c r="G42" s="36">
        <f t="shared" ref="G42" si="4">SUM(G35:G41)</f>
        <v>29813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/>
    <row r="44" spans="1:29" ht="21" customHeight="1"/>
    <row r="45" spans="1:29" ht="20.149999999999999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9.7265625" style="33" customWidth="1"/>
    <col min="20" max="20" width="8.81640625" style="33"/>
    <col min="21" max="21" width="9.1796875" style="33" customWidth="1"/>
    <col min="22" max="22" width="9.453125" style="33" customWidth="1"/>
    <col min="23" max="23" width="13.7265625" style="33" bestFit="1" customWidth="1"/>
    <col min="24" max="24" width="13.7265625" style="33" customWidth="1"/>
    <col min="25" max="25" width="13.1796875" style="33" customWidth="1"/>
    <col min="26" max="26" width="12.54296875" style="33" bestFit="1" customWidth="1"/>
    <col min="27" max="27" width="14.81640625" style="33" customWidth="1"/>
    <col min="28" max="28" width="11" style="33" customWidth="1"/>
    <col min="29" max="16384" width="8.8164062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12</v>
      </c>
      <c r="E6" s="4" t="s">
        <v>13</v>
      </c>
      <c r="F6" s="174"/>
      <c r="G6" s="4" t="s">
        <v>12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AA9" s="35"/>
      <c r="AB9" s="34"/>
    </row>
    <row r="10" spans="1:29">
      <c r="A10" s="171"/>
      <c r="B10" s="171"/>
      <c r="C10" s="174"/>
      <c r="D10" s="79" t="s">
        <v>27</v>
      </c>
      <c r="E10" s="79" t="s">
        <v>28</v>
      </c>
      <c r="F10" s="174"/>
      <c r="G10" s="79" t="s">
        <v>27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AA10" s="35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4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4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4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4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4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4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4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4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4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4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4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4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4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4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4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4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4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4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4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4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4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4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5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3.1796875" style="33" customWidth="1"/>
    <col min="26" max="26" width="14.8164062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13</v>
      </c>
      <c r="E6" s="4" t="s">
        <v>75</v>
      </c>
      <c r="F6" s="174"/>
      <c r="G6" s="4" t="s">
        <v>13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  <c r="AB9" s="34"/>
    </row>
    <row r="10" spans="1:29">
      <c r="A10" s="171"/>
      <c r="B10" s="171"/>
      <c r="C10" s="174"/>
      <c r="D10" s="79" t="s">
        <v>28</v>
      </c>
      <c r="E10" s="79" t="s">
        <v>76</v>
      </c>
      <c r="F10" s="174"/>
      <c r="G10" s="79" t="s">
        <v>28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4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4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4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4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4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4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4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4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4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4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4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4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4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4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4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4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4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4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4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4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4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4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4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4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5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4.81640625" style="33" customWidth="1"/>
    <col min="26" max="26" width="13.179687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75</v>
      </c>
      <c r="E6" s="4" t="s">
        <v>87</v>
      </c>
      <c r="F6" s="174"/>
      <c r="G6" s="4" t="s">
        <v>75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AB9" s="34"/>
    </row>
    <row r="10" spans="1:29">
      <c r="A10" s="171"/>
      <c r="B10" s="171"/>
      <c r="C10" s="174"/>
      <c r="D10" s="79" t="s">
        <v>76</v>
      </c>
      <c r="E10" s="79" t="s">
        <v>88</v>
      </c>
      <c r="F10" s="174"/>
      <c r="G10" s="79" t="s">
        <v>76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4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4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4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4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4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4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4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4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4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4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4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4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4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4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4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4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4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4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4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4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4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4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4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4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4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4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4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4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4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4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4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5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3.7265625" style="33" customWidth="1"/>
    <col min="26" max="26" width="13.179687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87</v>
      </c>
      <c r="E6" s="4" t="s">
        <v>104</v>
      </c>
      <c r="F6" s="174"/>
      <c r="G6" s="4" t="s">
        <v>87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Y9" s="34"/>
      <c r="AB9" s="34"/>
    </row>
    <row r="10" spans="1:29">
      <c r="A10" s="171"/>
      <c r="B10" s="171"/>
      <c r="C10" s="174"/>
      <c r="D10" s="79" t="s">
        <v>88</v>
      </c>
      <c r="E10" s="79" t="s">
        <v>105</v>
      </c>
      <c r="F10" s="174"/>
      <c r="G10" s="79" t="s">
        <v>88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Y11" s="34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4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4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4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4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4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4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4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4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4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4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4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4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4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4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4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4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4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4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4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4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4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4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4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4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4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4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4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4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4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4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4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4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5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3.1796875" style="33" customWidth="1"/>
    <col min="26" max="26" width="13.726562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104</v>
      </c>
      <c r="E6" s="4" t="s">
        <v>116</v>
      </c>
      <c r="F6" s="174"/>
      <c r="G6" s="4" t="s">
        <v>104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Z9" s="34"/>
      <c r="AB9" s="34"/>
    </row>
    <row r="10" spans="1:29">
      <c r="A10" s="171"/>
      <c r="B10" s="171"/>
      <c r="C10" s="174"/>
      <c r="D10" s="79" t="s">
        <v>105</v>
      </c>
      <c r="E10" s="79" t="s">
        <v>117</v>
      </c>
      <c r="F10" s="174"/>
      <c r="G10" s="79" t="s">
        <v>105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Z10" s="34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Z11" s="34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4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4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4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4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4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4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4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4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4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4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4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4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4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4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4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4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4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4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4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4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4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4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4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4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4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4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4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4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5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3.7265625" style="33" customWidth="1"/>
    <col min="26" max="26" width="13.179687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116</v>
      </c>
      <c r="E6" s="4" t="s">
        <v>126</v>
      </c>
      <c r="F6" s="174"/>
      <c r="G6" s="4" t="s">
        <v>116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Y9" s="34"/>
      <c r="AB9" s="34"/>
    </row>
    <row r="10" spans="1:29">
      <c r="A10" s="171"/>
      <c r="B10" s="171"/>
      <c r="C10" s="174"/>
      <c r="D10" s="79" t="s">
        <v>117</v>
      </c>
      <c r="E10" s="79" t="s">
        <v>127</v>
      </c>
      <c r="F10" s="174"/>
      <c r="G10" s="79" t="s">
        <v>117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Y11" s="34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4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4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4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4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4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4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4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4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4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4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4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4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4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4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4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4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4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4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4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4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4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4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4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4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4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4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4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4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4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4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4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4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5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3.7265625" style="33" customWidth="1"/>
    <col min="26" max="26" width="12.54296875" style="33" bestFit="1" customWidth="1"/>
    <col min="27" max="27" width="8.81640625" style="33"/>
    <col min="28" max="28" width="11" style="33" customWidth="1"/>
    <col min="29" max="16384" width="8.8164062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126</v>
      </c>
      <c r="E6" s="4" t="s">
        <v>139</v>
      </c>
      <c r="F6" s="174"/>
      <c r="G6" s="4" t="s">
        <v>126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Y9" s="34"/>
      <c r="AB9" s="34"/>
    </row>
    <row r="10" spans="1:29">
      <c r="A10" s="171"/>
      <c r="B10" s="171"/>
      <c r="C10" s="174"/>
      <c r="D10" s="79" t="s">
        <v>127</v>
      </c>
      <c r="E10" s="79" t="s">
        <v>140</v>
      </c>
      <c r="F10" s="174"/>
      <c r="G10" s="79" t="s">
        <v>127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Y11" s="34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4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4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4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4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4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4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4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4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4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4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4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4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4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4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4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4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4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4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4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4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4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4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4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4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4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4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4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4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4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4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4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5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2.54296875" style="33" bestFit="1" customWidth="1"/>
    <col min="26" max="26" width="13.7265625" style="33" customWidth="1"/>
    <col min="27" max="27" width="8.81640625" style="33"/>
    <col min="28" max="28" width="11" style="33" customWidth="1"/>
    <col min="29" max="16384" width="8.8164062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139</v>
      </c>
      <c r="E6" s="4" t="s">
        <v>145</v>
      </c>
      <c r="F6" s="174"/>
      <c r="G6" s="4" t="s">
        <v>139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Z9" s="34"/>
      <c r="AB9" s="34"/>
    </row>
    <row r="10" spans="1:29">
      <c r="A10" s="171"/>
      <c r="B10" s="171"/>
      <c r="C10" s="174"/>
      <c r="D10" s="79" t="s">
        <v>140</v>
      </c>
      <c r="E10" s="79" t="s">
        <v>146</v>
      </c>
      <c r="F10" s="174"/>
      <c r="G10" s="79" t="s">
        <v>140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Z10" s="34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Z11" s="34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4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4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4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4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4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4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4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4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4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4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4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4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4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4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4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4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4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4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4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4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4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4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4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4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4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4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4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4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4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4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4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4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4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4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4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4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4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4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4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4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5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4.81640625" style="33" customWidth="1"/>
    <col min="26" max="26" width="12.54296875" style="33" bestFit="1" customWidth="1"/>
    <col min="27" max="27" width="8.81640625" style="33"/>
    <col min="28" max="28" width="11" style="33" customWidth="1"/>
    <col min="29" max="16384" width="8.8164062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9">
      <c r="A6" s="171"/>
      <c r="B6" s="171"/>
      <c r="C6" s="174"/>
      <c r="D6" s="4" t="s">
        <v>145</v>
      </c>
      <c r="E6" s="4" t="s">
        <v>163</v>
      </c>
      <c r="F6" s="174"/>
      <c r="G6" s="4" t="s">
        <v>145</v>
      </c>
      <c r="H6" s="174"/>
      <c r="I6" s="174"/>
      <c r="J6" s="174"/>
      <c r="K6" s="174"/>
      <c r="L6" s="174"/>
      <c r="M6" s="174"/>
      <c r="N6" s="174"/>
      <c r="O6" s="174"/>
    </row>
    <row r="7" spans="1:29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9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9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AB9" s="34"/>
    </row>
    <row r="10" spans="1:29">
      <c r="A10" s="171"/>
      <c r="B10" s="171"/>
      <c r="C10" s="174"/>
      <c r="D10" s="79" t="s">
        <v>146</v>
      </c>
      <c r="E10" s="79" t="s">
        <v>164</v>
      </c>
      <c r="F10" s="174"/>
      <c r="G10" s="79" t="s">
        <v>146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AB10" s="34"/>
    </row>
    <row r="11" spans="1:29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AB11" s="34"/>
    </row>
    <row r="12" spans="1:29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4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4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4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4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4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4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4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4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4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4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4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4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4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4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4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4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4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4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4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4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4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4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4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4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4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4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4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4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4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4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4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4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4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4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4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5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4.81640625" style="33" customWidth="1"/>
    <col min="26" max="26" width="12.54296875" style="33" bestFit="1" customWidth="1"/>
    <col min="27" max="27" width="8.81640625" style="33"/>
    <col min="28" max="28" width="11" style="33" customWidth="1"/>
    <col min="29" max="16384" width="8.8164062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163</v>
      </c>
      <c r="E6" s="4" t="s">
        <v>171</v>
      </c>
      <c r="F6" s="174"/>
      <c r="G6" s="4" t="s">
        <v>163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AB9" s="34"/>
    </row>
    <row r="10" spans="1:28">
      <c r="A10" s="171"/>
      <c r="B10" s="171"/>
      <c r="C10" s="174"/>
      <c r="D10" s="79" t="s">
        <v>164</v>
      </c>
      <c r="E10" s="79" t="s">
        <v>172</v>
      </c>
      <c r="F10" s="174"/>
      <c r="G10" s="79" t="s">
        <v>164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AB10" s="34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AB11" s="34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4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4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4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4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4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4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4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4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4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4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4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4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4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4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4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4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4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4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4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4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4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4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4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4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4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4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4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4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4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5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dimension ref="A1:AC77"/>
  <sheetViews>
    <sheetView topLeftCell="A33" zoomScale="60" zoomScaleNormal="60" workbookViewId="0">
      <selection activeCell="A43" sqref="A43:XFD4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23" style="33" customWidth="1"/>
    <col min="18" max="18" width="9.1796875" style="33" customWidth="1"/>
    <col min="19" max="19" width="17.7265625" style="33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7265625" style="33" bestFit="1" customWidth="1"/>
    <col min="24" max="24" width="14.81640625" style="33" customWidth="1"/>
    <col min="25" max="25" width="13.1796875" style="33" customWidth="1"/>
    <col min="26" max="26" width="12.54296875" style="33" bestFit="1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 ht="20">
      <c r="A6" s="171"/>
      <c r="B6" s="171"/>
      <c r="C6" s="174"/>
      <c r="D6" s="4" t="s">
        <v>734</v>
      </c>
      <c r="E6" s="4" t="s">
        <v>714</v>
      </c>
      <c r="F6" s="174"/>
      <c r="G6" s="4" t="s">
        <v>734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58"/>
      <c r="E9" s="158"/>
      <c r="F9" s="173" t="s">
        <v>18</v>
      </c>
      <c r="G9" s="15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4"/>
      <c r="X9" s="35"/>
      <c r="Y9" s="26"/>
      <c r="Z9" s="34"/>
    </row>
    <row r="10" spans="1:28" ht="20">
      <c r="A10" s="171"/>
      <c r="B10" s="171"/>
      <c r="C10" s="174"/>
      <c r="D10" s="159" t="s">
        <v>735</v>
      </c>
      <c r="E10" s="159" t="s">
        <v>715</v>
      </c>
      <c r="F10" s="174"/>
      <c r="G10" s="159" t="s">
        <v>735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4"/>
      <c r="X10" s="35"/>
      <c r="Y10" s="35"/>
      <c r="Z10" s="34"/>
    </row>
    <row r="11" spans="1:28">
      <c r="A11" s="171"/>
      <c r="B11" s="171"/>
      <c r="C11" s="174"/>
      <c r="D11" s="159" t="s">
        <v>31</v>
      </c>
      <c r="E11" s="4" t="s">
        <v>31</v>
      </c>
      <c r="F11" s="174"/>
      <c r="G11" s="15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34"/>
      <c r="X11" s="35"/>
      <c r="Y11" s="7"/>
      <c r="Z11" s="26"/>
    </row>
    <row r="12" spans="1:28" ht="15.65" customHeight="1" thickBot="1">
      <c r="A12" s="171"/>
      <c r="B12" s="172"/>
      <c r="C12" s="175"/>
      <c r="D12" s="160"/>
      <c r="E12" s="5" t="s">
        <v>16</v>
      </c>
      <c r="F12" s="175"/>
      <c r="G12" s="160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57"/>
      <c r="X12" s="58"/>
      <c r="Y12" s="7"/>
      <c r="Z12" s="26"/>
    </row>
    <row r="13" spans="1:28" ht="25.4" customHeight="1">
      <c r="A13" s="37">
        <v>1</v>
      </c>
      <c r="B13" s="37">
        <v>1</v>
      </c>
      <c r="C13" s="29" t="s">
        <v>712</v>
      </c>
      <c r="D13" s="43">
        <v>58099.37</v>
      </c>
      <c r="E13" s="41">
        <v>68348.320000000007</v>
      </c>
      <c r="F13" s="47">
        <f>(D13-E13)/E13</f>
        <v>-0.14995174716803578</v>
      </c>
      <c r="G13" s="43">
        <v>7828</v>
      </c>
      <c r="H13" s="41">
        <v>128</v>
      </c>
      <c r="I13" s="41">
        <f>G13/H13</f>
        <v>61.15625</v>
      </c>
      <c r="J13" s="41">
        <v>16</v>
      </c>
      <c r="K13" s="41">
        <v>3</v>
      </c>
      <c r="L13" s="43">
        <v>369009.52</v>
      </c>
      <c r="M13" s="43">
        <v>53315</v>
      </c>
      <c r="N13" s="39">
        <v>44820</v>
      </c>
      <c r="O13" s="38" t="s">
        <v>48</v>
      </c>
      <c r="P13" s="56"/>
      <c r="Q13" s="56"/>
      <c r="R13" s="34"/>
      <c r="S13" s="35"/>
      <c r="T13" s="34"/>
      <c r="U13" s="7"/>
      <c r="V13" s="34"/>
      <c r="W13" s="34"/>
      <c r="X13" s="35"/>
      <c r="Y13" s="7"/>
      <c r="Z13" s="7"/>
    </row>
    <row r="14" spans="1:28" ht="25.4" customHeight="1">
      <c r="A14" s="37">
        <v>2</v>
      </c>
      <c r="B14" s="37" t="s">
        <v>34</v>
      </c>
      <c r="C14" s="29" t="s">
        <v>731</v>
      </c>
      <c r="D14" s="43">
        <v>45149.36</v>
      </c>
      <c r="E14" s="41" t="s">
        <v>36</v>
      </c>
      <c r="F14" s="41" t="s">
        <v>36</v>
      </c>
      <c r="G14" s="43">
        <v>6704</v>
      </c>
      <c r="H14" s="41">
        <v>112</v>
      </c>
      <c r="I14" s="41">
        <f>G14/H14</f>
        <v>59.857142857142854</v>
      </c>
      <c r="J14" s="41">
        <v>17</v>
      </c>
      <c r="K14" s="41">
        <v>1</v>
      </c>
      <c r="L14" s="43">
        <v>51164.69</v>
      </c>
      <c r="M14" s="43">
        <v>8272</v>
      </c>
      <c r="N14" s="39">
        <v>44834</v>
      </c>
      <c r="O14" s="38" t="s">
        <v>539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730</v>
      </c>
      <c r="D15" s="43">
        <v>31783</v>
      </c>
      <c r="E15" s="41" t="s">
        <v>36</v>
      </c>
      <c r="F15" s="41" t="s">
        <v>36</v>
      </c>
      <c r="G15" s="43">
        <v>4384</v>
      </c>
      <c r="H15" s="41">
        <v>83</v>
      </c>
      <c r="I15" s="41">
        <f>G15/H15</f>
        <v>52.819277108433738</v>
      </c>
      <c r="J15" s="41">
        <v>14</v>
      </c>
      <c r="K15" s="41">
        <v>1</v>
      </c>
      <c r="L15" s="43">
        <v>31783</v>
      </c>
      <c r="M15" s="43">
        <v>4384</v>
      </c>
      <c r="N15" s="39">
        <v>44834</v>
      </c>
      <c r="O15" s="38" t="s">
        <v>37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  <c r="AA15" s="7"/>
      <c r="AB15" s="34"/>
    </row>
    <row r="16" spans="1:28" ht="25.4" customHeight="1">
      <c r="A16" s="37">
        <v>4</v>
      </c>
      <c r="B16" s="37">
        <v>2</v>
      </c>
      <c r="C16" s="29" t="s">
        <v>718</v>
      </c>
      <c r="D16" s="43">
        <v>29205.439999999999</v>
      </c>
      <c r="E16" s="41">
        <v>39446.85</v>
      </c>
      <c r="F16" s="47">
        <f t="shared" ref="F16:F23" si="0">(D16-E16)/E16</f>
        <v>-0.25962554678003441</v>
      </c>
      <c r="G16" s="43">
        <v>4037</v>
      </c>
      <c r="H16" s="41">
        <v>87</v>
      </c>
      <c r="I16" s="41">
        <f>G16/H16</f>
        <v>46.402298850574709</v>
      </c>
      <c r="J16" s="41">
        <v>13</v>
      </c>
      <c r="K16" s="41">
        <v>2</v>
      </c>
      <c r="L16" s="43">
        <v>106873.35</v>
      </c>
      <c r="M16" s="43">
        <v>17231</v>
      </c>
      <c r="N16" s="39">
        <v>44827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  <c r="AA16" s="7"/>
      <c r="AB16" s="34"/>
    </row>
    <row r="17" spans="1:28" ht="25.4" customHeight="1">
      <c r="A17" s="37">
        <v>5</v>
      </c>
      <c r="B17" s="37">
        <v>5</v>
      </c>
      <c r="C17" s="29" t="s">
        <v>713</v>
      </c>
      <c r="D17" s="43">
        <v>25534</v>
      </c>
      <c r="E17" s="41">
        <v>21909</v>
      </c>
      <c r="F17" s="47">
        <f t="shared" si="0"/>
        <v>0.16545711807932814</v>
      </c>
      <c r="G17" s="43">
        <v>5052</v>
      </c>
      <c r="H17" s="41" t="s">
        <v>36</v>
      </c>
      <c r="I17" s="41" t="s">
        <v>36</v>
      </c>
      <c r="J17" s="41">
        <v>16</v>
      </c>
      <c r="K17" s="41">
        <v>3</v>
      </c>
      <c r="L17" s="43">
        <v>95029</v>
      </c>
      <c r="M17" s="43">
        <v>19520</v>
      </c>
      <c r="N17" s="39">
        <v>44820</v>
      </c>
      <c r="O17" s="38" t="s">
        <v>65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  <c r="AA17" s="7"/>
      <c r="AB17" s="34"/>
    </row>
    <row r="18" spans="1:28" ht="25.4" customHeight="1">
      <c r="A18" s="37">
        <v>6</v>
      </c>
      <c r="B18" s="37">
        <v>4</v>
      </c>
      <c r="C18" s="29" t="s">
        <v>680</v>
      </c>
      <c r="D18" s="43">
        <v>21629.24</v>
      </c>
      <c r="E18" s="41">
        <v>23938.16</v>
      </c>
      <c r="F18" s="47">
        <f t="shared" si="0"/>
        <v>-9.645352859200533E-2</v>
      </c>
      <c r="G18" s="43">
        <v>3150</v>
      </c>
      <c r="H18" s="41">
        <v>64</v>
      </c>
      <c r="I18" s="41">
        <f>G18/H18</f>
        <v>49.21875</v>
      </c>
      <c r="J18" s="41">
        <v>13</v>
      </c>
      <c r="K18" s="41">
        <v>7</v>
      </c>
      <c r="L18" s="43">
        <v>564674.36</v>
      </c>
      <c r="M18" s="43">
        <v>86078</v>
      </c>
      <c r="N18" s="39">
        <v>44792</v>
      </c>
      <c r="O18" s="38" t="s">
        <v>39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  <c r="AA18" s="7"/>
      <c r="AB18" s="34"/>
    </row>
    <row r="19" spans="1:28" ht="25.4" customHeight="1">
      <c r="A19" s="37">
        <v>7</v>
      </c>
      <c r="B19" s="37">
        <v>3</v>
      </c>
      <c r="C19" s="29" t="s">
        <v>719</v>
      </c>
      <c r="D19" s="43">
        <v>19304.939999999999</v>
      </c>
      <c r="E19" s="41">
        <v>35556.81</v>
      </c>
      <c r="F19" s="47">
        <f t="shared" si="0"/>
        <v>-0.45706771782958033</v>
      </c>
      <c r="G19" s="43">
        <v>2728</v>
      </c>
      <c r="H19" s="41">
        <v>72</v>
      </c>
      <c r="I19" s="41">
        <f>G19/H19</f>
        <v>37.888888888888886</v>
      </c>
      <c r="J19" s="41">
        <v>21</v>
      </c>
      <c r="K19" s="41">
        <v>2</v>
      </c>
      <c r="L19" s="43">
        <v>82737</v>
      </c>
      <c r="M19" s="43">
        <v>12683</v>
      </c>
      <c r="N19" s="39">
        <v>44827</v>
      </c>
      <c r="O19" s="38" t="s">
        <v>41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  <c r="AA19" s="7"/>
      <c r="AB19" s="34"/>
    </row>
    <row r="20" spans="1:28" ht="25.4" customHeight="1">
      <c r="A20" s="37">
        <v>8</v>
      </c>
      <c r="B20" s="37">
        <v>7</v>
      </c>
      <c r="C20" s="29" t="s">
        <v>654</v>
      </c>
      <c r="D20" s="43">
        <v>13415.52</v>
      </c>
      <c r="E20" s="41">
        <v>9744.74</v>
      </c>
      <c r="F20" s="47">
        <f t="shared" si="0"/>
        <v>0.37669347771207862</v>
      </c>
      <c r="G20" s="43">
        <v>2563</v>
      </c>
      <c r="H20" s="41">
        <v>46</v>
      </c>
      <c r="I20" s="41">
        <f>G20/H20</f>
        <v>55.717391304347828</v>
      </c>
      <c r="J20" s="41">
        <v>9</v>
      </c>
      <c r="K20" s="41">
        <v>10</v>
      </c>
      <c r="L20" s="43">
        <v>269648.08</v>
      </c>
      <c r="M20" s="43">
        <v>58099</v>
      </c>
      <c r="N20" s="39">
        <v>44771</v>
      </c>
      <c r="O20" s="38" t="s">
        <v>45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  <c r="AA20" s="7"/>
      <c r="AB20" s="34"/>
    </row>
    <row r="21" spans="1:28" ht="25.4" customHeight="1">
      <c r="A21" s="37">
        <v>9</v>
      </c>
      <c r="B21" s="37">
        <v>6</v>
      </c>
      <c r="C21" s="29" t="s">
        <v>711</v>
      </c>
      <c r="D21" s="43">
        <v>13266.09</v>
      </c>
      <c r="E21" s="41">
        <v>15414.32</v>
      </c>
      <c r="F21" s="47">
        <f t="shared" si="0"/>
        <v>-0.13936586239289178</v>
      </c>
      <c r="G21" s="43">
        <v>1859</v>
      </c>
      <c r="H21" s="41">
        <v>43</v>
      </c>
      <c r="I21" s="41">
        <f>G21/H21</f>
        <v>43.232558139534881</v>
      </c>
      <c r="J21" s="41">
        <v>11</v>
      </c>
      <c r="K21" s="41">
        <v>3</v>
      </c>
      <c r="L21" s="43">
        <v>88040</v>
      </c>
      <c r="M21" s="43">
        <v>13925</v>
      </c>
      <c r="N21" s="39">
        <v>44820</v>
      </c>
      <c r="O21" s="38" t="s">
        <v>43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  <c r="AA21" s="7"/>
      <c r="AB21" s="34"/>
    </row>
    <row r="22" spans="1:28" ht="25.4" customHeight="1">
      <c r="A22" s="37">
        <v>10</v>
      </c>
      <c r="B22" s="37">
        <v>8</v>
      </c>
      <c r="C22" s="29" t="s">
        <v>632</v>
      </c>
      <c r="D22" s="43">
        <v>8782.77</v>
      </c>
      <c r="E22" s="41">
        <v>6941.16</v>
      </c>
      <c r="F22" s="47">
        <f t="shared" si="0"/>
        <v>0.26531732448178702</v>
      </c>
      <c r="G22" s="43">
        <v>1625</v>
      </c>
      <c r="H22" s="41">
        <v>44</v>
      </c>
      <c r="I22" s="41">
        <f>G22/H22</f>
        <v>36.93181818181818</v>
      </c>
      <c r="J22" s="41">
        <v>11</v>
      </c>
      <c r="K22" s="41">
        <v>14</v>
      </c>
      <c r="L22" s="43">
        <v>1322307</v>
      </c>
      <c r="M22" s="43">
        <v>245407</v>
      </c>
      <c r="N22" s="39">
        <v>44743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266169.73</v>
      </c>
      <c r="E23" s="36">
        <v>227227.23</v>
      </c>
      <c r="F23" s="67">
        <f t="shared" si="0"/>
        <v>0.17138130848138214</v>
      </c>
      <c r="G23" s="36">
        <f t="shared" ref="G23" si="1">SUM(G13:G22)</f>
        <v>39930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X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4"/>
    </row>
    <row r="25" spans="1:28" ht="25.4" customHeight="1">
      <c r="A25" s="37">
        <v>11</v>
      </c>
      <c r="B25" s="44" t="s">
        <v>36</v>
      </c>
      <c r="C25" s="29" t="s">
        <v>307</v>
      </c>
      <c r="D25" s="43">
        <v>1814</v>
      </c>
      <c r="E25" s="41" t="s">
        <v>36</v>
      </c>
      <c r="F25" s="41" t="s">
        <v>36</v>
      </c>
      <c r="G25" s="43">
        <v>390</v>
      </c>
      <c r="H25" s="41">
        <v>8</v>
      </c>
      <c r="I25" s="41">
        <f t="shared" ref="I25:I32" si="2">G25/H25</f>
        <v>48.75</v>
      </c>
      <c r="J25" s="41">
        <v>2</v>
      </c>
      <c r="K25" s="41" t="s">
        <v>36</v>
      </c>
      <c r="L25" s="43">
        <v>231177</v>
      </c>
      <c r="M25" s="43">
        <v>49835</v>
      </c>
      <c r="N25" s="39">
        <v>44400</v>
      </c>
      <c r="O25" s="38" t="s">
        <v>41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4" customHeight="1">
      <c r="A26" s="37">
        <v>12</v>
      </c>
      <c r="B26" s="37">
        <v>10</v>
      </c>
      <c r="C26" s="29" t="s">
        <v>704</v>
      </c>
      <c r="D26" s="43">
        <v>1640.2</v>
      </c>
      <c r="E26" s="41">
        <v>2873.8</v>
      </c>
      <c r="F26" s="47">
        <f>(D26-E26)/E26</f>
        <v>-0.42925742918783494</v>
      </c>
      <c r="G26" s="43">
        <v>253</v>
      </c>
      <c r="H26" s="41">
        <v>12</v>
      </c>
      <c r="I26" s="41">
        <f t="shared" si="2"/>
        <v>21.083333333333332</v>
      </c>
      <c r="J26" s="41">
        <v>4</v>
      </c>
      <c r="K26" s="41">
        <v>4</v>
      </c>
      <c r="L26" s="43">
        <v>39047.089999999997</v>
      </c>
      <c r="M26" s="43">
        <v>6353</v>
      </c>
      <c r="N26" s="39">
        <v>44813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  <c r="AA26" s="7"/>
      <c r="AB26" s="34"/>
    </row>
    <row r="27" spans="1:28" ht="25.4" customHeight="1">
      <c r="A27" s="37">
        <v>13</v>
      </c>
      <c r="B27" s="37">
        <v>9</v>
      </c>
      <c r="C27" s="29" t="s">
        <v>658</v>
      </c>
      <c r="D27" s="43">
        <v>1324.97</v>
      </c>
      <c r="E27" s="41">
        <v>3054.07</v>
      </c>
      <c r="F27" s="47">
        <f>(D27-E27)/E27</f>
        <v>-0.56616253065581346</v>
      </c>
      <c r="G27" s="43">
        <v>189</v>
      </c>
      <c r="H27" s="41">
        <v>5</v>
      </c>
      <c r="I27" s="41">
        <f t="shared" si="2"/>
        <v>37.799999999999997</v>
      </c>
      <c r="J27" s="41">
        <v>2</v>
      </c>
      <c r="K27" s="41">
        <v>9</v>
      </c>
      <c r="L27" s="43">
        <v>174559.06</v>
      </c>
      <c r="M27" s="43">
        <v>25963</v>
      </c>
      <c r="N27" s="39">
        <v>44778</v>
      </c>
      <c r="O27" s="38" t="s">
        <v>39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  <c r="AA27" s="7"/>
      <c r="AB27" s="34"/>
    </row>
    <row r="28" spans="1:28" ht="25.4" customHeight="1">
      <c r="A28" s="37">
        <v>14</v>
      </c>
      <c r="B28" s="37">
        <v>13</v>
      </c>
      <c r="C28" s="29" t="s">
        <v>720</v>
      </c>
      <c r="D28" s="43">
        <v>696.35</v>
      </c>
      <c r="E28" s="41">
        <v>679.02</v>
      </c>
      <c r="F28" s="47">
        <f>(D28-E28)/E28</f>
        <v>2.5522075932962272E-2</v>
      </c>
      <c r="G28" s="43">
        <v>51</v>
      </c>
      <c r="H28" s="41">
        <v>15</v>
      </c>
      <c r="I28" s="41">
        <f t="shared" si="2"/>
        <v>3.4</v>
      </c>
      <c r="J28" s="41">
        <v>7</v>
      </c>
      <c r="K28" s="41">
        <v>2</v>
      </c>
      <c r="L28" s="43">
        <v>1631.77</v>
      </c>
      <c r="M28" s="43">
        <v>353</v>
      </c>
      <c r="N28" s="39">
        <v>44827</v>
      </c>
      <c r="O28" s="38" t="s">
        <v>81</v>
      </c>
      <c r="P28" s="87"/>
      <c r="Q28" s="56"/>
      <c r="R28" s="34"/>
      <c r="S28" s="57"/>
      <c r="T28" s="57"/>
      <c r="U28" s="34"/>
      <c r="V28" s="34"/>
      <c r="W28" s="34"/>
      <c r="X28" s="58"/>
      <c r="Y28" s="7"/>
      <c r="Z28" s="58"/>
      <c r="AA28" s="7"/>
      <c r="AB28" s="34"/>
    </row>
    <row r="29" spans="1:28" ht="25.4" customHeight="1">
      <c r="A29" s="37">
        <v>15</v>
      </c>
      <c r="B29" s="44" t="s">
        <v>36</v>
      </c>
      <c r="C29" s="29" t="s">
        <v>580</v>
      </c>
      <c r="D29" s="43">
        <v>590</v>
      </c>
      <c r="E29" s="41" t="s">
        <v>36</v>
      </c>
      <c r="F29" s="41" t="s">
        <v>36</v>
      </c>
      <c r="G29" s="43">
        <v>302</v>
      </c>
      <c r="H29" s="41">
        <v>2</v>
      </c>
      <c r="I29" s="41">
        <f t="shared" si="2"/>
        <v>151</v>
      </c>
      <c r="J29" s="41">
        <v>1</v>
      </c>
      <c r="K29" s="41" t="s">
        <v>36</v>
      </c>
      <c r="L29" s="43">
        <v>6853.48</v>
      </c>
      <c r="M29" s="43">
        <v>1972</v>
      </c>
      <c r="N29" s="39">
        <v>44694</v>
      </c>
      <c r="O29" s="38" t="s">
        <v>81</v>
      </c>
      <c r="P29" s="87"/>
      <c r="Q29" s="56"/>
      <c r="R29" s="34"/>
      <c r="S29" s="57"/>
      <c r="T29" s="57"/>
      <c r="U29" s="34"/>
      <c r="V29" s="34"/>
      <c r="W29" s="34"/>
      <c r="X29" s="58"/>
      <c r="Y29" s="7"/>
      <c r="Z29" s="58"/>
      <c r="AA29" s="7"/>
      <c r="AB29" s="34"/>
    </row>
    <row r="30" spans="1:28" ht="24" customHeight="1">
      <c r="A30" s="37">
        <v>16</v>
      </c>
      <c r="B30" s="37">
        <v>16</v>
      </c>
      <c r="C30" s="29" t="s">
        <v>682</v>
      </c>
      <c r="D30" s="43">
        <v>512.26</v>
      </c>
      <c r="E30" s="41">
        <v>382.03</v>
      </c>
      <c r="F30" s="47">
        <f t="shared" ref="F30:F35" si="3">(D30-E30)/E30</f>
        <v>0.34088945894301503</v>
      </c>
      <c r="G30" s="43">
        <v>82</v>
      </c>
      <c r="H30" s="41">
        <v>3</v>
      </c>
      <c r="I30" s="41">
        <f t="shared" si="2"/>
        <v>27.333333333333332</v>
      </c>
      <c r="J30" s="41">
        <v>1</v>
      </c>
      <c r="K30" s="41">
        <v>7</v>
      </c>
      <c r="L30" s="43">
        <v>22978</v>
      </c>
      <c r="M30" s="43">
        <v>3920</v>
      </c>
      <c r="N30" s="39">
        <v>44792</v>
      </c>
      <c r="O30" s="38" t="s">
        <v>50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  <c r="AA30" s="7"/>
      <c r="AB30" s="34"/>
    </row>
    <row r="31" spans="1:28" ht="24.75" customHeight="1">
      <c r="A31" s="37">
        <v>17</v>
      </c>
      <c r="B31" s="37">
        <v>19</v>
      </c>
      <c r="C31" s="29" t="s">
        <v>626</v>
      </c>
      <c r="D31" s="43">
        <v>376.2</v>
      </c>
      <c r="E31" s="41">
        <v>305.2</v>
      </c>
      <c r="F31" s="47">
        <f t="shared" si="3"/>
        <v>0.23263433813892531</v>
      </c>
      <c r="G31" s="43">
        <v>56</v>
      </c>
      <c r="H31" s="41">
        <v>2</v>
      </c>
      <c r="I31" s="41">
        <f t="shared" si="2"/>
        <v>28</v>
      </c>
      <c r="J31" s="41">
        <v>2</v>
      </c>
      <c r="K31" s="41">
        <v>15</v>
      </c>
      <c r="L31" s="43">
        <v>249658.03</v>
      </c>
      <c r="M31" s="43">
        <v>38719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34"/>
      <c r="V31" s="34"/>
      <c r="W31" s="34"/>
      <c r="X31" s="58"/>
      <c r="Y31" s="7"/>
      <c r="Z31" s="58"/>
      <c r="AA31" s="7"/>
      <c r="AB31" s="34"/>
    </row>
    <row r="32" spans="1:28" ht="25.4" customHeight="1">
      <c r="A32" s="37">
        <v>18</v>
      </c>
      <c r="B32" s="37">
        <v>18</v>
      </c>
      <c r="C32" s="29" t="s">
        <v>683</v>
      </c>
      <c r="D32" s="43">
        <v>342</v>
      </c>
      <c r="E32" s="41">
        <v>306.87</v>
      </c>
      <c r="F32" s="47">
        <f t="shared" si="3"/>
        <v>0.11447844364062956</v>
      </c>
      <c r="G32" s="43">
        <v>62</v>
      </c>
      <c r="H32" s="41">
        <v>4</v>
      </c>
      <c r="I32" s="41">
        <f t="shared" si="2"/>
        <v>15.5</v>
      </c>
      <c r="J32" s="41">
        <v>2</v>
      </c>
      <c r="K32" s="41">
        <v>6</v>
      </c>
      <c r="L32" s="43">
        <v>11925.02</v>
      </c>
      <c r="M32" s="43">
        <v>2802</v>
      </c>
      <c r="N32" s="39">
        <v>44799</v>
      </c>
      <c r="O32" s="38" t="s">
        <v>81</v>
      </c>
      <c r="P32" s="87"/>
      <c r="Q32" s="56"/>
      <c r="R32" s="34"/>
      <c r="S32" s="57"/>
      <c r="T32" s="57"/>
      <c r="U32" s="34"/>
      <c r="V32" s="34"/>
      <c r="W32" s="34"/>
      <c r="X32" s="58"/>
      <c r="Y32" s="7"/>
      <c r="Z32" s="58"/>
      <c r="AA32" s="7"/>
      <c r="AB32" s="34"/>
    </row>
    <row r="33" spans="1:29" ht="25.4" customHeight="1">
      <c r="A33" s="37">
        <v>19</v>
      </c>
      <c r="B33" s="37">
        <v>12</v>
      </c>
      <c r="C33" s="29" t="s">
        <v>694</v>
      </c>
      <c r="D33" s="43">
        <v>242</v>
      </c>
      <c r="E33" s="41">
        <v>1930</v>
      </c>
      <c r="F33" s="47">
        <f t="shared" si="3"/>
        <v>-0.87461139896373052</v>
      </c>
      <c r="G33" s="43">
        <v>44</v>
      </c>
      <c r="H33" s="41" t="s">
        <v>36</v>
      </c>
      <c r="I33" s="41" t="s">
        <v>36</v>
      </c>
      <c r="J33" s="41">
        <v>2</v>
      </c>
      <c r="K33" s="41">
        <v>5</v>
      </c>
      <c r="L33" s="43">
        <v>87107</v>
      </c>
      <c r="M33" s="43">
        <v>12735</v>
      </c>
      <c r="N33" s="39">
        <v>44806</v>
      </c>
      <c r="O33" s="38" t="s">
        <v>65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  <c r="AA33" s="7"/>
      <c r="AB33" s="34"/>
    </row>
    <row r="34" spans="1:29" ht="25.4" customHeight="1">
      <c r="A34" s="37">
        <v>20</v>
      </c>
      <c r="B34" s="37">
        <v>11</v>
      </c>
      <c r="C34" s="29" t="s">
        <v>705</v>
      </c>
      <c r="D34" s="43">
        <v>223</v>
      </c>
      <c r="E34" s="41">
        <v>2112</v>
      </c>
      <c r="F34" s="47">
        <f t="shared" si="3"/>
        <v>-0.89441287878787878</v>
      </c>
      <c r="G34" s="43">
        <v>29</v>
      </c>
      <c r="H34" s="41" t="s">
        <v>36</v>
      </c>
      <c r="I34" s="41" t="s">
        <v>36</v>
      </c>
      <c r="J34" s="41">
        <v>1</v>
      </c>
      <c r="K34" s="41">
        <v>4</v>
      </c>
      <c r="L34" s="43">
        <v>29259</v>
      </c>
      <c r="M34" s="43">
        <v>4481</v>
      </c>
      <c r="N34" s="39">
        <v>44813</v>
      </c>
      <c r="O34" s="38" t="s">
        <v>65</v>
      </c>
      <c r="P34" s="87"/>
      <c r="Q34" s="56"/>
      <c r="R34" s="34"/>
      <c r="S34" s="57"/>
      <c r="T34" s="57"/>
      <c r="U34" s="34"/>
      <c r="V34" s="34"/>
      <c r="W34" s="34"/>
      <c r="X34" s="58"/>
      <c r="Y34" s="7"/>
      <c r="Z34" s="58"/>
      <c r="AA34" s="7"/>
      <c r="AB34" s="34"/>
    </row>
    <row r="35" spans="1:29" ht="25.4" customHeight="1">
      <c r="A35" s="14"/>
      <c r="B35" s="14"/>
      <c r="C35" s="28" t="s">
        <v>69</v>
      </c>
      <c r="D35" s="36">
        <f>SUM(D23:D34)</f>
        <v>273930.70999999996</v>
      </c>
      <c r="E35" s="36">
        <v>234732.79</v>
      </c>
      <c r="F35" s="67">
        <f t="shared" si="3"/>
        <v>0.16698953733732708</v>
      </c>
      <c r="G35" s="36">
        <f t="shared" ref="G35" si="4">SUM(G23:G34)</f>
        <v>41388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X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4"/>
    </row>
    <row r="37" spans="1:29" ht="25.4" customHeight="1">
      <c r="A37" s="37">
        <v>21</v>
      </c>
      <c r="B37" s="61">
        <v>20</v>
      </c>
      <c r="C37" s="29" t="s">
        <v>693</v>
      </c>
      <c r="D37" s="43">
        <v>200</v>
      </c>
      <c r="E37" s="41">
        <v>247</v>
      </c>
      <c r="F37" s="47">
        <f>(D37-E37)/E37</f>
        <v>-0.19028340080971659</v>
      </c>
      <c r="G37" s="43">
        <v>55</v>
      </c>
      <c r="H37" s="41" t="s">
        <v>36</v>
      </c>
      <c r="I37" s="41" t="s">
        <v>36</v>
      </c>
      <c r="J37" s="41">
        <v>4</v>
      </c>
      <c r="K37" s="41">
        <v>5</v>
      </c>
      <c r="L37" s="43">
        <v>11274</v>
      </c>
      <c r="M37" s="43">
        <v>2087</v>
      </c>
      <c r="N37" s="39">
        <v>44806</v>
      </c>
      <c r="O37" s="48" t="s">
        <v>65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9" ht="25.4" customHeight="1">
      <c r="A38" s="37">
        <v>22</v>
      </c>
      <c r="B38" s="68">
        <v>23</v>
      </c>
      <c r="C38" s="29" t="s">
        <v>66</v>
      </c>
      <c r="D38" s="43">
        <v>122</v>
      </c>
      <c r="E38" s="41">
        <v>126</v>
      </c>
      <c r="F38" s="47">
        <f>(D38-E38)/E38</f>
        <v>-3.1746031746031744E-2</v>
      </c>
      <c r="G38" s="43">
        <v>18</v>
      </c>
      <c r="H38" s="41" t="s">
        <v>36</v>
      </c>
      <c r="I38" s="41" t="s">
        <v>36</v>
      </c>
      <c r="J38" s="41">
        <v>1</v>
      </c>
      <c r="K38" s="41" t="s">
        <v>36</v>
      </c>
      <c r="L38" s="43" t="s">
        <v>729</v>
      </c>
      <c r="M38" s="43">
        <v>3301</v>
      </c>
      <c r="N38" s="39">
        <v>44603</v>
      </c>
      <c r="O38" s="38" t="s">
        <v>65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  <c r="AA38" s="7"/>
      <c r="AB38" s="34"/>
    </row>
    <row r="39" spans="1:29" ht="25.4" customHeight="1">
      <c r="A39" s="37">
        <v>23</v>
      </c>
      <c r="B39" s="66">
        <v>24</v>
      </c>
      <c r="C39" s="29" t="s">
        <v>565</v>
      </c>
      <c r="D39" s="43">
        <v>108</v>
      </c>
      <c r="E39" s="41">
        <v>76</v>
      </c>
      <c r="F39" s="47">
        <f>(D39-E39)/E39</f>
        <v>0.42105263157894735</v>
      </c>
      <c r="G39" s="43">
        <v>16</v>
      </c>
      <c r="H39" s="41">
        <v>1</v>
      </c>
      <c r="I39" s="41">
        <f t="shared" ref="I39:I45" si="5">G39/H39</f>
        <v>16</v>
      </c>
      <c r="J39" s="41">
        <v>1</v>
      </c>
      <c r="K39" s="41" t="s">
        <v>36</v>
      </c>
      <c r="L39" s="43">
        <v>27560.68</v>
      </c>
      <c r="M39" s="43">
        <v>4776</v>
      </c>
      <c r="N39" s="39">
        <v>44680</v>
      </c>
      <c r="O39" s="38" t="s">
        <v>68</v>
      </c>
      <c r="P39" s="35"/>
      <c r="Q39" s="56"/>
      <c r="R39" s="56"/>
      <c r="S39" s="87"/>
      <c r="T39" s="56"/>
      <c r="U39" s="34"/>
      <c r="V39" s="57"/>
      <c r="W39" s="57"/>
      <c r="X39" s="34"/>
      <c r="Y39" s="7"/>
      <c r="Z39" s="58"/>
      <c r="AA39" s="34"/>
      <c r="AB39" s="34"/>
      <c r="AC39" s="58"/>
    </row>
    <row r="40" spans="1:29" ht="25.4" customHeight="1">
      <c r="A40" s="37">
        <v>24</v>
      </c>
      <c r="B40" s="41" t="s">
        <v>36</v>
      </c>
      <c r="C40" s="29" t="s">
        <v>671</v>
      </c>
      <c r="D40" s="43">
        <v>100</v>
      </c>
      <c r="E40" s="41" t="s">
        <v>36</v>
      </c>
      <c r="F40" s="41" t="s">
        <v>36</v>
      </c>
      <c r="G40" s="43">
        <v>25</v>
      </c>
      <c r="H40" s="41">
        <v>1</v>
      </c>
      <c r="I40" s="41">
        <f t="shared" si="5"/>
        <v>25</v>
      </c>
      <c r="J40" s="41">
        <v>1</v>
      </c>
      <c r="K40" s="41" t="s">
        <v>36</v>
      </c>
      <c r="L40" s="43">
        <v>28394</v>
      </c>
      <c r="M40" s="43">
        <v>6491</v>
      </c>
      <c r="N40" s="39">
        <v>44785</v>
      </c>
      <c r="O40" s="38" t="s">
        <v>50</v>
      </c>
      <c r="P40" s="35"/>
      <c r="Q40" s="56"/>
      <c r="R40" s="56"/>
      <c r="S40" s="56"/>
      <c r="T40" s="56"/>
      <c r="U40" s="56"/>
      <c r="V40" s="57"/>
      <c r="W40" s="57"/>
      <c r="X40" s="58"/>
      <c r="Y40" s="34"/>
      <c r="AA40" s="58"/>
    </row>
    <row r="41" spans="1:29" ht="25.4" customHeight="1">
      <c r="A41" s="37">
        <v>25</v>
      </c>
      <c r="B41" s="61">
        <v>25</v>
      </c>
      <c r="C41" s="29" t="s">
        <v>659</v>
      </c>
      <c r="D41" s="43">
        <v>88.25</v>
      </c>
      <c r="E41" s="43">
        <v>29.4</v>
      </c>
      <c r="F41" s="47">
        <f>(D41-E41)/E41</f>
        <v>2.0017006802721089</v>
      </c>
      <c r="G41" s="43">
        <v>24</v>
      </c>
      <c r="H41" s="41">
        <v>5</v>
      </c>
      <c r="I41" s="41">
        <f t="shared" si="5"/>
        <v>4.8</v>
      </c>
      <c r="J41" s="41">
        <v>2</v>
      </c>
      <c r="K41" s="41" t="s">
        <v>36</v>
      </c>
      <c r="L41" s="43">
        <v>15326.85</v>
      </c>
      <c r="M41" s="43">
        <v>3427</v>
      </c>
      <c r="N41" s="39">
        <v>44778</v>
      </c>
      <c r="O41" s="38" t="s">
        <v>660</v>
      </c>
      <c r="P41" s="35"/>
      <c r="Q41" s="56"/>
      <c r="R41" s="56"/>
      <c r="S41" s="87"/>
      <c r="T41" s="56"/>
      <c r="V41" s="57"/>
      <c r="W41" s="57"/>
      <c r="X41" s="58"/>
      <c r="Y41" s="7"/>
      <c r="Z41" s="34"/>
      <c r="AA41" s="34"/>
      <c r="AB41" s="58"/>
      <c r="AC41" s="34"/>
    </row>
    <row r="42" spans="1:29" ht="25.4" customHeight="1">
      <c r="A42" s="37">
        <v>26</v>
      </c>
      <c r="B42" s="37">
        <v>17</v>
      </c>
      <c r="C42" s="29" t="s">
        <v>681</v>
      </c>
      <c r="D42" s="43">
        <v>65</v>
      </c>
      <c r="E42" s="41">
        <v>353.2</v>
      </c>
      <c r="F42" s="47">
        <f>(D42-E42)/E42</f>
        <v>-0.81596828992072479</v>
      </c>
      <c r="G42" s="43">
        <v>19</v>
      </c>
      <c r="H42" s="41">
        <v>7</v>
      </c>
      <c r="I42" s="41">
        <f t="shared" si="5"/>
        <v>2.7142857142857144</v>
      </c>
      <c r="J42" s="41">
        <v>5</v>
      </c>
      <c r="K42" s="41">
        <v>7</v>
      </c>
      <c r="L42" s="43">
        <v>32766.92</v>
      </c>
      <c r="M42" s="43">
        <v>7563</v>
      </c>
      <c r="N42" s="39">
        <v>44792</v>
      </c>
      <c r="O42" s="38" t="s">
        <v>48</v>
      </c>
      <c r="P42" s="87"/>
      <c r="Q42" s="56"/>
      <c r="R42" s="34"/>
      <c r="S42" s="57"/>
      <c r="T42" s="57"/>
      <c r="U42" s="34"/>
      <c r="V42" s="34"/>
      <c r="W42" s="34"/>
      <c r="X42" s="58"/>
      <c r="Y42" s="7"/>
      <c r="Z42" s="58"/>
      <c r="AA42" s="7"/>
      <c r="AB42" s="34"/>
    </row>
    <row r="43" spans="1:29" ht="25.4" customHeight="1">
      <c r="A43" s="37">
        <v>27</v>
      </c>
      <c r="B43" s="44" t="s">
        <v>36</v>
      </c>
      <c r="C43" s="29" t="s">
        <v>537</v>
      </c>
      <c r="D43" s="43">
        <v>65</v>
      </c>
      <c r="E43" s="41" t="s">
        <v>36</v>
      </c>
      <c r="F43" s="41" t="s">
        <v>36</v>
      </c>
      <c r="G43" s="43">
        <v>12</v>
      </c>
      <c r="H43" s="41">
        <v>2</v>
      </c>
      <c r="I43" s="41">
        <f t="shared" si="5"/>
        <v>6</v>
      </c>
      <c r="J43" s="41">
        <v>1</v>
      </c>
      <c r="K43" s="41" t="s">
        <v>36</v>
      </c>
      <c r="L43" s="43">
        <v>186401.42</v>
      </c>
      <c r="M43" s="43">
        <v>45868</v>
      </c>
      <c r="N43" s="39">
        <v>44659</v>
      </c>
      <c r="O43" s="38" t="s">
        <v>48</v>
      </c>
      <c r="P43" s="87"/>
      <c r="Q43" s="56"/>
      <c r="R43" s="34"/>
      <c r="S43" s="57"/>
      <c r="T43" s="57"/>
      <c r="U43" s="34"/>
      <c r="V43" s="34"/>
      <c r="W43" s="34"/>
      <c r="X43" s="58"/>
      <c r="Y43" s="7"/>
      <c r="Z43" s="58"/>
      <c r="AA43" s="7"/>
      <c r="AB43" s="34"/>
    </row>
    <row r="44" spans="1:29" ht="25.4" customHeight="1">
      <c r="A44" s="37">
        <v>28</v>
      </c>
      <c r="B44" s="37">
        <v>21</v>
      </c>
      <c r="C44" s="29" t="s">
        <v>721</v>
      </c>
      <c r="D44" s="43">
        <v>62.2</v>
      </c>
      <c r="E44" s="41">
        <v>210.44</v>
      </c>
      <c r="F44" s="47">
        <f>(D44-E44)/E44</f>
        <v>-0.70442881581448402</v>
      </c>
      <c r="G44" s="43">
        <v>12</v>
      </c>
      <c r="H44" s="41">
        <v>4</v>
      </c>
      <c r="I44" s="41">
        <f t="shared" si="5"/>
        <v>3</v>
      </c>
      <c r="J44" s="41">
        <v>3</v>
      </c>
      <c r="K44" s="41">
        <v>2</v>
      </c>
      <c r="L44" s="43">
        <v>476.22</v>
      </c>
      <c r="M44" s="43">
        <v>96</v>
      </c>
      <c r="N44" s="39">
        <v>44827</v>
      </c>
      <c r="O44" s="38" t="s">
        <v>81</v>
      </c>
      <c r="P44" s="87"/>
      <c r="Q44" s="56"/>
      <c r="R44" s="34"/>
      <c r="S44" s="57"/>
      <c r="T44" s="57"/>
      <c r="U44" s="34"/>
      <c r="V44" s="34"/>
      <c r="W44" s="34"/>
      <c r="X44" s="58"/>
      <c r="Y44" s="7"/>
      <c r="Z44" s="58"/>
      <c r="AA44" s="7"/>
      <c r="AB44" s="34"/>
    </row>
    <row r="45" spans="1:29" ht="25.4" customHeight="1">
      <c r="A45" s="37">
        <v>29</v>
      </c>
      <c r="B45" s="44" t="s">
        <v>36</v>
      </c>
      <c r="C45" s="29" t="s">
        <v>679</v>
      </c>
      <c r="D45" s="43">
        <v>57.5</v>
      </c>
      <c r="E45" s="41" t="s">
        <v>36</v>
      </c>
      <c r="F45" s="41" t="s">
        <v>36</v>
      </c>
      <c r="G45" s="43">
        <v>11</v>
      </c>
      <c r="H45" s="41">
        <v>1</v>
      </c>
      <c r="I45" s="41">
        <f t="shared" si="5"/>
        <v>11</v>
      </c>
      <c r="J45" s="41">
        <v>1</v>
      </c>
      <c r="K45" s="41" t="s">
        <v>36</v>
      </c>
      <c r="L45" s="43">
        <v>2104.9</v>
      </c>
      <c r="M45" s="43">
        <v>434</v>
      </c>
      <c r="N45" s="39">
        <v>44792</v>
      </c>
      <c r="O45" s="38" t="s">
        <v>81</v>
      </c>
      <c r="P45" s="87"/>
      <c r="Q45" s="56"/>
      <c r="R45" s="34"/>
      <c r="S45" s="57"/>
      <c r="T45" s="57"/>
      <c r="U45" s="34"/>
      <c r="V45" s="34"/>
      <c r="W45" s="7"/>
      <c r="X45" s="34"/>
      <c r="Y45" s="58"/>
      <c r="Z45" s="58"/>
    </row>
    <row r="46" spans="1:29" ht="25.4" customHeight="1">
      <c r="A46" s="14"/>
      <c r="B46" s="14"/>
      <c r="C46" s="28" t="s">
        <v>219</v>
      </c>
      <c r="D46" s="36">
        <f>SUM(D35:D45)</f>
        <v>274798.65999999997</v>
      </c>
      <c r="E46" s="36">
        <v>235333.03</v>
      </c>
      <c r="F46" s="67">
        <f>(D46-E46)/E46</f>
        <v>0.16770119349587254</v>
      </c>
      <c r="G46" s="36">
        <f>SUM(G35:G45)</f>
        <v>41580</v>
      </c>
      <c r="H46" s="36"/>
      <c r="I46" s="16"/>
      <c r="J46" s="15"/>
      <c r="K46" s="17"/>
      <c r="L46" s="18"/>
      <c r="M46" s="22"/>
      <c r="N46" s="19"/>
      <c r="O46" s="48"/>
    </row>
    <row r="47" spans="1:29" ht="23.15" customHeight="1"/>
    <row r="48" spans="1:29" ht="21" customHeight="1"/>
    <row r="49" ht="20.149999999999999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2.54296875" style="33" bestFit="1" customWidth="1"/>
    <col min="26" max="26" width="14.81640625" style="33" customWidth="1"/>
    <col min="27" max="27" width="11" style="33" customWidth="1"/>
    <col min="28" max="16384" width="8.8164062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171</v>
      </c>
      <c r="E6" s="4" t="s">
        <v>177</v>
      </c>
      <c r="F6" s="174"/>
      <c r="G6" s="4" t="s">
        <v>171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  <c r="AA9" s="34"/>
    </row>
    <row r="10" spans="1:28">
      <c r="A10" s="171"/>
      <c r="B10" s="171"/>
      <c r="C10" s="174"/>
      <c r="D10" s="79" t="s">
        <v>172</v>
      </c>
      <c r="E10" s="79" t="s">
        <v>178</v>
      </c>
      <c r="F10" s="174"/>
      <c r="G10" s="79" t="s">
        <v>172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  <c r="AA10" s="34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5"/>
      <c r="AA11" s="34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4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4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4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4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4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4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4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4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4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4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4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4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4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4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4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4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4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4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4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4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4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4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4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4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4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4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4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4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4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5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2.54296875" style="33" bestFit="1" customWidth="1"/>
    <col min="25" max="25" width="13.7265625" style="33" customWidth="1"/>
    <col min="26" max="26" width="11" style="33" customWidth="1"/>
    <col min="27" max="27" width="14.81640625" style="33" customWidth="1"/>
    <col min="28" max="16384" width="8.8164062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177</v>
      </c>
      <c r="E6" s="4" t="s">
        <v>186</v>
      </c>
      <c r="F6" s="174"/>
      <c r="G6" s="4" t="s">
        <v>177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Y9" s="34"/>
      <c r="Z9" s="34"/>
      <c r="AA9" s="35"/>
    </row>
    <row r="10" spans="1:28">
      <c r="A10" s="171"/>
      <c r="B10" s="171"/>
      <c r="C10" s="174"/>
      <c r="D10" s="79" t="s">
        <v>178</v>
      </c>
      <c r="E10" s="79" t="s">
        <v>187</v>
      </c>
      <c r="F10" s="174"/>
      <c r="G10" s="79" t="s">
        <v>178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Y10" s="34"/>
      <c r="Z10" s="34"/>
      <c r="AA10" s="35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Y11" s="34"/>
      <c r="Z11" s="34"/>
      <c r="AA11" s="35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4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4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4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4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4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4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4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4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4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4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4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4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4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4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4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4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4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4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4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4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4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4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4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4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4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4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5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2.54296875" style="33" bestFit="1" customWidth="1"/>
    <col min="26" max="26" width="11" style="33" customWidth="1"/>
    <col min="27" max="27" width="14.81640625" style="33" customWidth="1"/>
    <col min="28" max="16384" width="8.8164062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 ht="20">
      <c r="A6" s="171"/>
      <c r="B6" s="171"/>
      <c r="C6" s="174"/>
      <c r="D6" s="4" t="s">
        <v>186</v>
      </c>
      <c r="E6" s="4" t="s">
        <v>198</v>
      </c>
      <c r="F6" s="174"/>
      <c r="G6" s="4" t="s">
        <v>186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4"/>
      <c r="AA9" s="35"/>
    </row>
    <row r="10" spans="1:28" ht="20">
      <c r="A10" s="171"/>
      <c r="B10" s="171"/>
      <c r="C10" s="174"/>
      <c r="D10" s="79" t="s">
        <v>187</v>
      </c>
      <c r="E10" s="79" t="s">
        <v>199</v>
      </c>
      <c r="F10" s="174"/>
      <c r="G10" s="79" t="s">
        <v>187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4"/>
      <c r="AA10" s="35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4"/>
      <c r="AA11" s="35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4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4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4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4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4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4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4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4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4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4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4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4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4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4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4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4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4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4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4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4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4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4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4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4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4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4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4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4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4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5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1" style="33" customWidth="1"/>
    <col min="26" max="26" width="12.54296875" style="33" bestFit="1" customWidth="1"/>
    <col min="27" max="27" width="14.81640625" style="33" customWidth="1"/>
    <col min="28" max="16384" width="8.8164062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 ht="20">
      <c r="A6" s="171"/>
      <c r="B6" s="171"/>
      <c r="C6" s="174"/>
      <c r="D6" s="4" t="s">
        <v>198</v>
      </c>
      <c r="E6" s="4" t="s">
        <v>208</v>
      </c>
      <c r="F6" s="174"/>
      <c r="G6" s="4" t="s">
        <v>198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AA9" s="35"/>
    </row>
    <row r="10" spans="1:28" ht="20">
      <c r="A10" s="171"/>
      <c r="B10" s="171"/>
      <c r="C10" s="174"/>
      <c r="D10" s="79" t="s">
        <v>199</v>
      </c>
      <c r="E10" s="79" t="s">
        <v>209</v>
      </c>
      <c r="F10" s="174"/>
      <c r="G10" s="79" t="s">
        <v>199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AA10" s="35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AA11" s="35"/>
    </row>
    <row r="12" spans="1:28" ht="15.65" customHeight="1" thickBot="1">
      <c r="A12" s="176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4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4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4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4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4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4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4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4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4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4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4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4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4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4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4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4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4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4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4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4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4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4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4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4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4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4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4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4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4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5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customWidth="1"/>
    <col min="24" max="24" width="13.7265625" style="33" bestFit="1" customWidth="1"/>
    <col min="25" max="25" width="11" style="33" customWidth="1"/>
    <col min="26" max="26" width="14.81640625" style="33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208</v>
      </c>
      <c r="E6" s="4" t="s">
        <v>222</v>
      </c>
      <c r="F6" s="174"/>
      <c r="G6" s="4" t="s">
        <v>208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8">
      <c r="A10" s="171"/>
      <c r="B10" s="171"/>
      <c r="C10" s="174"/>
      <c r="D10" s="79" t="s">
        <v>209</v>
      </c>
      <c r="E10" s="79" t="s">
        <v>223</v>
      </c>
      <c r="F10" s="174"/>
      <c r="G10" s="79" t="s">
        <v>209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4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4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4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4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4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4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4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4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4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4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4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4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4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4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4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4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4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4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4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5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4.81640625" style="33" customWidth="1"/>
    <col min="26" max="26" width="12" style="33" bestFit="1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222</v>
      </c>
      <c r="E6" s="4" t="s">
        <v>232</v>
      </c>
      <c r="F6" s="174"/>
      <c r="G6" s="4" t="s">
        <v>222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Z9" s="34"/>
    </row>
    <row r="10" spans="1:28">
      <c r="A10" s="171"/>
      <c r="B10" s="171"/>
      <c r="C10" s="174"/>
      <c r="D10" s="79" t="s">
        <v>223</v>
      </c>
      <c r="E10" s="79" t="s">
        <v>233</v>
      </c>
      <c r="F10" s="174"/>
      <c r="G10" s="79" t="s">
        <v>223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Z10" s="34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Z11" s="34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4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4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4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4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4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4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4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4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4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4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4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4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4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4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4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4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4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4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4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4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4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4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4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4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4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4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4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4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4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4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4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5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4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4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4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4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4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4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4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5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11" style="33" customWidth="1"/>
    <col min="26" max="26" width="14.81640625" style="33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232</v>
      </c>
      <c r="E6" s="4" t="s">
        <v>251</v>
      </c>
      <c r="F6" s="174"/>
      <c r="G6" s="4" t="s">
        <v>232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8">
      <c r="A10" s="171"/>
      <c r="B10" s="171"/>
      <c r="C10" s="174"/>
      <c r="D10" s="79" t="s">
        <v>233</v>
      </c>
      <c r="E10" s="79" t="s">
        <v>252</v>
      </c>
      <c r="F10" s="174"/>
      <c r="G10" s="79" t="s">
        <v>233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4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4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4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4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4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4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4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4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4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4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4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4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4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4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4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4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4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4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4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4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4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4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4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4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4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4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4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4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4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4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5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4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4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4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4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4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4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5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19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2" style="33" bestFit="1" customWidth="1"/>
    <col min="26" max="26" width="14.81640625" style="33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251</v>
      </c>
      <c r="E6" s="4" t="s">
        <v>262</v>
      </c>
      <c r="F6" s="174"/>
      <c r="G6" s="4" t="s">
        <v>251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8">
      <c r="A10" s="171"/>
      <c r="B10" s="171"/>
      <c r="C10" s="174"/>
      <c r="D10" s="79" t="s">
        <v>252</v>
      </c>
      <c r="E10" s="79" t="s">
        <v>263</v>
      </c>
      <c r="F10" s="174"/>
      <c r="G10" s="79" t="s">
        <v>252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4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4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4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4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4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4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4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4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4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4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4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4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4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4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4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4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4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4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4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4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4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4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4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4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4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4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4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4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5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19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4.81640625" style="33" customWidth="1"/>
    <col min="26" max="26" width="12" style="33" bestFit="1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262</v>
      </c>
      <c r="E6" s="4" t="s">
        <v>270</v>
      </c>
      <c r="F6" s="174"/>
      <c r="G6" s="4" t="s">
        <v>262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Z9" s="34"/>
    </row>
    <row r="10" spans="1:28">
      <c r="A10" s="171"/>
      <c r="B10" s="171"/>
      <c r="C10" s="174"/>
      <c r="D10" s="79" t="s">
        <v>263</v>
      </c>
      <c r="E10" s="79" t="s">
        <v>271</v>
      </c>
      <c r="F10" s="174"/>
      <c r="G10" s="79" t="s">
        <v>263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Z10" s="34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Z11" s="34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4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4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4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4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4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4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4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4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4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4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4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4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4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4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4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4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4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4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4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4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4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4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4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4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5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19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2" style="33" bestFit="1" customWidth="1"/>
    <col min="26" max="26" width="14.81640625" style="33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270</v>
      </c>
      <c r="E6" s="4" t="s">
        <v>279</v>
      </c>
      <c r="F6" s="174"/>
      <c r="G6" s="4" t="s">
        <v>270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8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8">
      <c r="A10" s="171"/>
      <c r="B10" s="171"/>
      <c r="C10" s="174"/>
      <c r="D10" s="79" t="s">
        <v>271</v>
      </c>
      <c r="E10" s="79" t="s">
        <v>280</v>
      </c>
      <c r="F10" s="174"/>
      <c r="G10" s="79" t="s">
        <v>271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8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8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4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4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4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4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4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4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4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4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4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4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4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4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4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4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4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4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4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4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4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4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4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4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4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5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dimension ref="A1:AB74"/>
  <sheetViews>
    <sheetView zoomScale="60" zoomScaleNormal="60" workbookViewId="0">
      <selection activeCell="Q27" sqref="Q2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14.26953125" style="33" customWidth="1"/>
    <col min="18" max="18" width="9.1796875" style="33" customWidth="1"/>
    <col min="19" max="19" width="17.7265625" style="33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1796875" style="33" customWidth="1"/>
    <col min="24" max="24" width="13.7265625" style="33" bestFit="1" customWidth="1"/>
    <col min="25" max="25" width="14.81640625" style="33" customWidth="1"/>
    <col min="26" max="26" width="12.54296875" style="33" bestFit="1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714</v>
      </c>
      <c r="E6" s="4" t="s">
        <v>707</v>
      </c>
      <c r="F6" s="174"/>
      <c r="G6" s="4" t="s">
        <v>714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55"/>
      <c r="E9" s="155"/>
      <c r="F9" s="173" t="s">
        <v>18</v>
      </c>
      <c r="G9" s="155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26"/>
      <c r="X9" s="34"/>
      <c r="Y9" s="35"/>
      <c r="Z9" s="34"/>
    </row>
    <row r="10" spans="1:28">
      <c r="A10" s="171"/>
      <c r="B10" s="171"/>
      <c r="C10" s="174"/>
      <c r="D10" s="156" t="s">
        <v>715</v>
      </c>
      <c r="E10" s="156" t="s">
        <v>708</v>
      </c>
      <c r="F10" s="174"/>
      <c r="G10" s="156" t="s">
        <v>715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5"/>
      <c r="X10" s="34"/>
      <c r="Y10" s="35"/>
      <c r="Z10" s="34"/>
    </row>
    <row r="11" spans="1:28">
      <c r="A11" s="171"/>
      <c r="B11" s="171"/>
      <c r="C11" s="174"/>
      <c r="D11" s="156" t="s">
        <v>31</v>
      </c>
      <c r="E11" s="4" t="s">
        <v>31</v>
      </c>
      <c r="F11" s="174"/>
      <c r="G11" s="156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7"/>
      <c r="X11" s="34"/>
      <c r="Y11" s="35"/>
      <c r="Z11" s="26"/>
    </row>
    <row r="12" spans="1:28" ht="15.65" customHeight="1" thickBot="1">
      <c r="A12" s="171"/>
      <c r="B12" s="172"/>
      <c r="C12" s="175"/>
      <c r="D12" s="157"/>
      <c r="E12" s="5" t="s">
        <v>16</v>
      </c>
      <c r="F12" s="175"/>
      <c r="G12" s="157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7"/>
      <c r="X12" s="57"/>
      <c r="Y12" s="58"/>
      <c r="Z12" s="26"/>
    </row>
    <row r="13" spans="1:28" ht="25.4" customHeight="1">
      <c r="A13" s="37">
        <v>1</v>
      </c>
      <c r="B13" s="37">
        <v>1</v>
      </c>
      <c r="C13" s="29" t="s">
        <v>712</v>
      </c>
      <c r="D13" s="43">
        <v>68348.320000000007</v>
      </c>
      <c r="E13" s="41">
        <v>123037.14</v>
      </c>
      <c r="F13" s="47">
        <f>(D13-E13)/E13</f>
        <v>-0.44449033844577329</v>
      </c>
      <c r="G13" s="43">
        <v>9237</v>
      </c>
      <c r="H13" s="41">
        <v>153</v>
      </c>
      <c r="I13" s="41">
        <f>G13/H13</f>
        <v>60.372549019607845</v>
      </c>
      <c r="J13" s="41">
        <v>17</v>
      </c>
      <c r="K13" s="41">
        <v>2</v>
      </c>
      <c r="L13" s="43">
        <v>267539.76</v>
      </c>
      <c r="M13" s="43">
        <v>37160</v>
      </c>
      <c r="N13" s="39">
        <v>44820</v>
      </c>
      <c r="O13" s="38" t="s">
        <v>48</v>
      </c>
      <c r="P13" s="56"/>
      <c r="Q13" s="56"/>
      <c r="S13" s="35"/>
      <c r="T13" s="34"/>
      <c r="U13" s="7"/>
      <c r="V13" s="34"/>
      <c r="W13" s="7"/>
      <c r="X13" s="34"/>
      <c r="Y13" s="35"/>
      <c r="Z13" s="7"/>
    </row>
    <row r="14" spans="1:28" ht="25.4" customHeight="1">
      <c r="A14" s="37">
        <v>2</v>
      </c>
      <c r="B14" s="37" t="s">
        <v>34</v>
      </c>
      <c r="C14" s="29" t="s">
        <v>718</v>
      </c>
      <c r="D14" s="43">
        <v>39446.85</v>
      </c>
      <c r="E14" s="41" t="s">
        <v>36</v>
      </c>
      <c r="F14" s="41" t="s">
        <v>36</v>
      </c>
      <c r="G14" s="43">
        <v>5804</v>
      </c>
      <c r="H14" s="41">
        <v>122</v>
      </c>
      <c r="I14" s="41">
        <f>G14/H14</f>
        <v>47.57377049180328</v>
      </c>
      <c r="J14" s="41">
        <v>16</v>
      </c>
      <c r="K14" s="41">
        <v>1</v>
      </c>
      <c r="L14" s="43">
        <v>53229.04</v>
      </c>
      <c r="M14" s="43">
        <v>7772</v>
      </c>
      <c r="N14" s="39">
        <v>44827</v>
      </c>
      <c r="O14" s="38" t="s">
        <v>45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719</v>
      </c>
      <c r="D15" s="43">
        <v>35556.81</v>
      </c>
      <c r="E15" s="41" t="s">
        <v>36</v>
      </c>
      <c r="F15" s="41" t="s">
        <v>36</v>
      </c>
      <c r="G15" s="43">
        <v>5099</v>
      </c>
      <c r="H15" s="41">
        <v>117</v>
      </c>
      <c r="I15" s="41">
        <f>G15/H15</f>
        <v>43.581196581196579</v>
      </c>
      <c r="J15" s="41">
        <v>27</v>
      </c>
      <c r="K15" s="41">
        <v>1</v>
      </c>
      <c r="L15" s="43">
        <v>48042</v>
      </c>
      <c r="M15" s="43">
        <v>6721</v>
      </c>
      <c r="N15" s="39">
        <v>44827</v>
      </c>
      <c r="O15" s="38" t="s">
        <v>41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4" customHeight="1">
      <c r="A16" s="37">
        <v>4</v>
      </c>
      <c r="B16" s="37">
        <v>2</v>
      </c>
      <c r="C16" s="29" t="s">
        <v>680</v>
      </c>
      <c r="D16" s="43">
        <v>23938.16</v>
      </c>
      <c r="E16" s="41">
        <v>34986.949999999997</v>
      </c>
      <c r="F16" s="47">
        <f t="shared" ref="F16:F23" si="0">(D16-E16)/E16</f>
        <v>-0.31579746162497724</v>
      </c>
      <c r="G16" s="43">
        <v>3457</v>
      </c>
      <c r="H16" s="41">
        <v>72</v>
      </c>
      <c r="I16" s="41">
        <f>G16/H16</f>
        <v>48.013888888888886</v>
      </c>
      <c r="J16" s="41">
        <v>12</v>
      </c>
      <c r="K16" s="41">
        <v>6</v>
      </c>
      <c r="L16" s="43">
        <v>528065.6</v>
      </c>
      <c r="M16" s="43">
        <v>79429</v>
      </c>
      <c r="N16" s="39">
        <v>44792</v>
      </c>
      <c r="O16" s="38" t="s">
        <v>39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4" customHeight="1">
      <c r="A17" s="37">
        <v>5</v>
      </c>
      <c r="B17" s="37">
        <v>3</v>
      </c>
      <c r="C17" s="29" t="s">
        <v>713</v>
      </c>
      <c r="D17" s="43">
        <v>21909</v>
      </c>
      <c r="E17" s="41">
        <v>33414</v>
      </c>
      <c r="F17" s="47">
        <f t="shared" si="0"/>
        <v>-0.34431675345663493</v>
      </c>
      <c r="G17" s="43">
        <v>4452</v>
      </c>
      <c r="H17" s="41" t="s">
        <v>36</v>
      </c>
      <c r="I17" s="41" t="s">
        <v>36</v>
      </c>
      <c r="J17" s="41">
        <v>19</v>
      </c>
      <c r="K17" s="41">
        <v>2</v>
      </c>
      <c r="L17" s="43" t="s">
        <v>727</v>
      </c>
      <c r="M17" s="43">
        <v>12822</v>
      </c>
      <c r="N17" s="39">
        <v>44820</v>
      </c>
      <c r="O17" s="38" t="s">
        <v>65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4" customHeight="1">
      <c r="A18" s="37">
        <v>6</v>
      </c>
      <c r="B18" s="37">
        <v>4</v>
      </c>
      <c r="C18" s="29" t="s">
        <v>711</v>
      </c>
      <c r="D18" s="43">
        <v>15414.32</v>
      </c>
      <c r="E18" s="41">
        <v>29862.46</v>
      </c>
      <c r="F18" s="47">
        <f t="shared" si="0"/>
        <v>-0.48382283308207025</v>
      </c>
      <c r="G18" s="43">
        <v>2230</v>
      </c>
      <c r="H18" s="41">
        <v>71</v>
      </c>
      <c r="I18" s="41">
        <f>G18/H18</f>
        <v>31.408450704225352</v>
      </c>
      <c r="J18" s="41">
        <v>11</v>
      </c>
      <c r="K18" s="41">
        <v>2</v>
      </c>
      <c r="L18" s="43">
        <v>63984</v>
      </c>
      <c r="M18" s="43">
        <v>9604</v>
      </c>
      <c r="N18" s="39">
        <v>44820</v>
      </c>
      <c r="O18" s="38" t="s">
        <v>43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4" customHeight="1">
      <c r="A19" s="37">
        <v>7</v>
      </c>
      <c r="B19" s="37">
        <v>6</v>
      </c>
      <c r="C19" s="29" t="s">
        <v>654</v>
      </c>
      <c r="D19" s="43">
        <v>9744.74</v>
      </c>
      <c r="E19" s="41">
        <v>11614.63</v>
      </c>
      <c r="F19" s="47">
        <f t="shared" si="0"/>
        <v>-0.16099436658765709</v>
      </c>
      <c r="G19" s="43">
        <v>1882</v>
      </c>
      <c r="H19" s="41">
        <v>52</v>
      </c>
      <c r="I19" s="41">
        <f>G19/H19</f>
        <v>36.192307692307693</v>
      </c>
      <c r="J19" s="41">
        <v>9</v>
      </c>
      <c r="K19" s="41">
        <v>9</v>
      </c>
      <c r="L19" s="43">
        <v>254794.85</v>
      </c>
      <c r="M19" s="43">
        <v>55118</v>
      </c>
      <c r="N19" s="39">
        <v>44771</v>
      </c>
      <c r="O19" s="38" t="s">
        <v>45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4" customHeight="1">
      <c r="A20" s="37">
        <v>8</v>
      </c>
      <c r="B20" s="37">
        <v>5</v>
      </c>
      <c r="C20" s="29" t="s">
        <v>632</v>
      </c>
      <c r="D20" s="43">
        <v>6941.16</v>
      </c>
      <c r="E20" s="41">
        <v>11799.49</v>
      </c>
      <c r="F20" s="47">
        <f t="shared" si="0"/>
        <v>-0.41174067692756211</v>
      </c>
      <c r="G20" s="43">
        <v>1247</v>
      </c>
      <c r="H20" s="41">
        <v>48</v>
      </c>
      <c r="I20" s="41">
        <f>G20/H20</f>
        <v>25.979166666666668</v>
      </c>
      <c r="J20" s="41">
        <v>12</v>
      </c>
      <c r="K20" s="41">
        <v>13</v>
      </c>
      <c r="L20" s="43">
        <v>1312397</v>
      </c>
      <c r="M20" s="43">
        <v>243476</v>
      </c>
      <c r="N20" s="39">
        <v>44743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4" customHeight="1">
      <c r="A21" s="37">
        <v>9</v>
      </c>
      <c r="B21" s="37">
        <v>10</v>
      </c>
      <c r="C21" s="29" t="s">
        <v>658</v>
      </c>
      <c r="D21" s="43">
        <v>3054.07</v>
      </c>
      <c r="E21" s="41">
        <v>5813.07</v>
      </c>
      <c r="F21" s="47">
        <f t="shared" si="0"/>
        <v>-0.47462012327393266</v>
      </c>
      <c r="G21" s="43">
        <v>464</v>
      </c>
      <c r="H21" s="41">
        <v>11</v>
      </c>
      <c r="I21" s="41">
        <f>G21/H21</f>
        <v>42.18181818181818</v>
      </c>
      <c r="J21" s="41">
        <v>5</v>
      </c>
      <c r="K21" s="41">
        <v>8</v>
      </c>
      <c r="L21" s="43">
        <v>171475.68</v>
      </c>
      <c r="M21" s="43">
        <v>25373</v>
      </c>
      <c r="N21" s="39">
        <v>44778</v>
      </c>
      <c r="O21" s="38" t="s">
        <v>39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4" customHeight="1">
      <c r="A22" s="37">
        <v>10</v>
      </c>
      <c r="B22" s="37">
        <v>7</v>
      </c>
      <c r="C22" s="29" t="s">
        <v>704</v>
      </c>
      <c r="D22" s="43">
        <v>2873.8</v>
      </c>
      <c r="E22" s="41">
        <v>9514.23</v>
      </c>
      <c r="F22" s="47">
        <f t="shared" si="0"/>
        <v>-0.69794718017117519</v>
      </c>
      <c r="G22" s="43">
        <v>426</v>
      </c>
      <c r="H22" s="41">
        <v>19</v>
      </c>
      <c r="I22" s="41">
        <f>G22/H22</f>
        <v>22.421052631578949</v>
      </c>
      <c r="J22" s="41">
        <v>6</v>
      </c>
      <c r="K22" s="41">
        <v>3</v>
      </c>
      <c r="L22" s="43">
        <v>35708.769999999997</v>
      </c>
      <c r="M22" s="43">
        <v>5643</v>
      </c>
      <c r="N22" s="39">
        <v>44813</v>
      </c>
      <c r="O22" s="38" t="s">
        <v>68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227227.23</v>
      </c>
      <c r="E23" s="36">
        <v>274602.97000000003</v>
      </c>
      <c r="F23" s="67">
        <f t="shared" si="0"/>
        <v>-0.17252449964397695</v>
      </c>
      <c r="G23" s="36">
        <f t="shared" ref="G23" si="1">SUM(G13:G22)</f>
        <v>34298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Y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4"/>
    </row>
    <row r="25" spans="1:28" ht="25.4" customHeight="1">
      <c r="A25" s="37">
        <v>11</v>
      </c>
      <c r="B25" s="37">
        <v>9</v>
      </c>
      <c r="C25" s="29" t="s">
        <v>705</v>
      </c>
      <c r="D25" s="43">
        <v>2112</v>
      </c>
      <c r="E25" s="41">
        <v>6642</v>
      </c>
      <c r="F25" s="47">
        <f>(D25-E25)/E25</f>
        <v>-0.68202348690153569</v>
      </c>
      <c r="G25" s="43">
        <v>289</v>
      </c>
      <c r="H25" s="41" t="s">
        <v>36</v>
      </c>
      <c r="I25" s="41" t="s">
        <v>36</v>
      </c>
      <c r="J25" s="41">
        <v>3</v>
      </c>
      <c r="K25" s="41">
        <v>3</v>
      </c>
      <c r="L25" s="43" t="s">
        <v>725</v>
      </c>
      <c r="M25" s="43">
        <v>4004</v>
      </c>
      <c r="N25" s="39">
        <v>44813</v>
      </c>
      <c r="O25" s="38" t="s">
        <v>65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4" customHeight="1">
      <c r="A26" s="37">
        <v>12</v>
      </c>
      <c r="B26" s="37">
        <v>8</v>
      </c>
      <c r="C26" s="29" t="s">
        <v>694</v>
      </c>
      <c r="D26" s="43">
        <v>1930</v>
      </c>
      <c r="E26" s="41">
        <v>7919</v>
      </c>
      <c r="F26" s="47">
        <f>(D26-E26)/E26</f>
        <v>-0.75628235888369744</v>
      </c>
      <c r="G26" s="43">
        <v>302</v>
      </c>
      <c r="H26" s="41" t="s">
        <v>36</v>
      </c>
      <c r="I26" s="41" t="s">
        <v>36</v>
      </c>
      <c r="J26" s="41">
        <v>6</v>
      </c>
      <c r="K26" s="41">
        <v>4</v>
      </c>
      <c r="L26" s="43" t="s">
        <v>724</v>
      </c>
      <c r="M26" s="43">
        <v>12421</v>
      </c>
      <c r="N26" s="39">
        <v>44806</v>
      </c>
      <c r="O26" s="38" t="s">
        <v>65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4" customHeight="1">
      <c r="A27" s="37">
        <v>13</v>
      </c>
      <c r="B27" s="37" t="s">
        <v>34</v>
      </c>
      <c r="C27" s="29" t="s">
        <v>720</v>
      </c>
      <c r="D27" s="43">
        <v>679.02</v>
      </c>
      <c r="E27" s="41" t="s">
        <v>36</v>
      </c>
      <c r="F27" s="41" t="s">
        <v>36</v>
      </c>
      <c r="G27" s="43">
        <v>150</v>
      </c>
      <c r="H27" s="41">
        <v>8</v>
      </c>
      <c r="I27" s="41">
        <f t="shared" ref="I27:I33" si="2">G27/H27</f>
        <v>18.75</v>
      </c>
      <c r="J27" s="41">
        <v>8</v>
      </c>
      <c r="K27" s="41">
        <v>1</v>
      </c>
      <c r="L27" s="43">
        <v>679.02</v>
      </c>
      <c r="M27" s="43">
        <v>150</v>
      </c>
      <c r="N27" s="39">
        <v>44827</v>
      </c>
      <c r="O27" s="38" t="s">
        <v>81</v>
      </c>
      <c r="P27" s="87"/>
      <c r="Q27" s="56"/>
      <c r="R27" s="34"/>
      <c r="S27" s="57"/>
      <c r="T27" s="57"/>
      <c r="U27" s="34"/>
      <c r="V27" s="34"/>
      <c r="W27" s="7"/>
      <c r="X27" s="34"/>
      <c r="Y27" s="58"/>
      <c r="Z27" s="58"/>
      <c r="AA27" s="7"/>
      <c r="AB27" s="34"/>
    </row>
    <row r="28" spans="1:28" ht="24" customHeight="1">
      <c r="A28" s="37">
        <v>14</v>
      </c>
      <c r="B28" s="37" t="s">
        <v>34</v>
      </c>
      <c r="C28" s="29" t="s">
        <v>728</v>
      </c>
      <c r="D28" s="43">
        <v>639.94000000000005</v>
      </c>
      <c r="E28" s="41" t="s">
        <v>36</v>
      </c>
      <c r="F28" s="41" t="s">
        <v>36</v>
      </c>
      <c r="G28" s="43">
        <v>100</v>
      </c>
      <c r="H28" s="41">
        <v>8</v>
      </c>
      <c r="I28" s="41">
        <f t="shared" si="2"/>
        <v>12.5</v>
      </c>
      <c r="J28" s="41">
        <v>5</v>
      </c>
      <c r="K28" s="41">
        <v>1</v>
      </c>
      <c r="L28" s="43">
        <v>639.94000000000005</v>
      </c>
      <c r="M28" s="43">
        <v>100</v>
      </c>
      <c r="N28" s="39">
        <v>44827</v>
      </c>
      <c r="O28" s="38" t="s">
        <v>91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>
      <c r="A29" s="37">
        <v>15</v>
      </c>
      <c r="B29" s="44" t="s">
        <v>36</v>
      </c>
      <c r="C29" s="29" t="s">
        <v>672</v>
      </c>
      <c r="D29" s="43">
        <v>550.29999999999995</v>
      </c>
      <c r="E29" s="41" t="s">
        <v>36</v>
      </c>
      <c r="F29" s="41" t="s">
        <v>36</v>
      </c>
      <c r="G29" s="43">
        <v>97</v>
      </c>
      <c r="H29" s="41">
        <v>11</v>
      </c>
      <c r="I29" s="41">
        <f t="shared" si="2"/>
        <v>8.8181818181818183</v>
      </c>
      <c r="J29" s="41">
        <v>4</v>
      </c>
      <c r="K29" s="41" t="s">
        <v>36</v>
      </c>
      <c r="L29" s="43">
        <v>6215.24</v>
      </c>
      <c r="M29" s="43">
        <v>1094</v>
      </c>
      <c r="N29" s="39">
        <v>44785</v>
      </c>
      <c r="O29" s="38" t="s">
        <v>91</v>
      </c>
      <c r="P29" s="87"/>
      <c r="Q29" s="56"/>
      <c r="R29" s="34"/>
      <c r="S29" s="57"/>
      <c r="T29" s="57"/>
      <c r="U29" s="34"/>
      <c r="V29" s="34"/>
      <c r="W29" s="7"/>
      <c r="X29" s="34"/>
      <c r="Y29" s="58"/>
      <c r="Z29" s="58"/>
      <c r="AA29" s="7"/>
      <c r="AB29" s="34"/>
    </row>
    <row r="30" spans="1:28" ht="25.4" customHeight="1">
      <c r="A30" s="37">
        <v>16</v>
      </c>
      <c r="B30" s="37">
        <v>13</v>
      </c>
      <c r="C30" s="29" t="s">
        <v>682</v>
      </c>
      <c r="D30" s="43">
        <v>382.03</v>
      </c>
      <c r="E30" s="41">
        <v>1037.97</v>
      </c>
      <c r="F30" s="47">
        <f t="shared" ref="F30:F35" si="3">(D30-E30)/E30</f>
        <v>-0.63194504658130779</v>
      </c>
      <c r="G30" s="43">
        <v>67</v>
      </c>
      <c r="H30" s="41">
        <v>1</v>
      </c>
      <c r="I30" s="41">
        <f t="shared" si="2"/>
        <v>67</v>
      </c>
      <c r="J30" s="41">
        <v>1</v>
      </c>
      <c r="K30" s="41">
        <v>6</v>
      </c>
      <c r="L30" s="43">
        <v>22416</v>
      </c>
      <c r="M30" s="43">
        <v>3827</v>
      </c>
      <c r="N30" s="39">
        <v>44792</v>
      </c>
      <c r="O30" s="38" t="s">
        <v>50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  <c r="AA30" s="7"/>
      <c r="AB30" s="34"/>
    </row>
    <row r="31" spans="1:28" ht="25.4" customHeight="1">
      <c r="A31" s="37">
        <v>17</v>
      </c>
      <c r="B31" s="37">
        <v>15</v>
      </c>
      <c r="C31" s="29" t="s">
        <v>681</v>
      </c>
      <c r="D31" s="43">
        <v>353.2</v>
      </c>
      <c r="E31" s="41">
        <v>659.39</v>
      </c>
      <c r="F31" s="47">
        <f t="shared" si="3"/>
        <v>-0.46435341755258647</v>
      </c>
      <c r="G31" s="43">
        <v>73</v>
      </c>
      <c r="H31" s="41">
        <v>5</v>
      </c>
      <c r="I31" s="41">
        <f t="shared" si="2"/>
        <v>14.6</v>
      </c>
      <c r="J31" s="41">
        <v>3</v>
      </c>
      <c r="K31" s="41">
        <v>6</v>
      </c>
      <c r="L31" s="43">
        <v>32701.919999999998</v>
      </c>
      <c r="M31" s="43">
        <v>7544</v>
      </c>
      <c r="N31" s="39">
        <v>44792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  <c r="AA31" s="7"/>
      <c r="AB31" s="34"/>
    </row>
    <row r="32" spans="1:28" ht="25.4" customHeight="1">
      <c r="A32" s="37">
        <v>18</v>
      </c>
      <c r="B32" s="37">
        <v>14</v>
      </c>
      <c r="C32" s="29" t="s">
        <v>683</v>
      </c>
      <c r="D32" s="43">
        <v>306.87</v>
      </c>
      <c r="E32" s="41">
        <v>793.92</v>
      </c>
      <c r="F32" s="47">
        <f t="shared" si="3"/>
        <v>-0.61347490931076176</v>
      </c>
      <c r="G32" s="43">
        <v>72</v>
      </c>
      <c r="H32" s="41">
        <v>3</v>
      </c>
      <c r="I32" s="41">
        <f t="shared" si="2"/>
        <v>24</v>
      </c>
      <c r="J32" s="41">
        <v>1</v>
      </c>
      <c r="K32" s="41">
        <v>5</v>
      </c>
      <c r="L32" s="43">
        <v>11408.55</v>
      </c>
      <c r="M32" s="43">
        <v>2702</v>
      </c>
      <c r="N32" s="39">
        <v>44799</v>
      </c>
      <c r="O32" s="38" t="s">
        <v>81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  <c r="AA32" s="7"/>
      <c r="AB32" s="34"/>
    </row>
    <row r="33" spans="1:28" ht="25.4" customHeight="1">
      <c r="A33" s="37">
        <v>19</v>
      </c>
      <c r="B33" s="37">
        <v>12</v>
      </c>
      <c r="C33" s="29" t="s">
        <v>626</v>
      </c>
      <c r="D33" s="43">
        <v>305.2</v>
      </c>
      <c r="E33" s="41">
        <v>1275.8</v>
      </c>
      <c r="F33" s="47">
        <f t="shared" si="3"/>
        <v>-0.76077755134033542</v>
      </c>
      <c r="G33" s="43">
        <v>42</v>
      </c>
      <c r="H33" s="41">
        <v>1</v>
      </c>
      <c r="I33" s="41">
        <f t="shared" si="2"/>
        <v>42</v>
      </c>
      <c r="J33" s="41">
        <v>1</v>
      </c>
      <c r="K33" s="41">
        <v>14</v>
      </c>
      <c r="L33" s="43">
        <v>248939.03</v>
      </c>
      <c r="M33" s="43">
        <v>38606</v>
      </c>
      <c r="N33" s="39">
        <v>44736</v>
      </c>
      <c r="O33" s="38" t="s">
        <v>45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  <c r="AA33" s="7"/>
      <c r="AB33" s="34"/>
    </row>
    <row r="34" spans="1:28" ht="25.4" customHeight="1">
      <c r="A34" s="37">
        <v>20</v>
      </c>
      <c r="B34" s="37">
        <v>17</v>
      </c>
      <c r="C34" s="29" t="s">
        <v>693</v>
      </c>
      <c r="D34" s="43">
        <v>247</v>
      </c>
      <c r="E34" s="41">
        <v>414</v>
      </c>
      <c r="F34" s="47">
        <f t="shared" si="3"/>
        <v>-0.40338164251207731</v>
      </c>
      <c r="G34" s="43">
        <v>39</v>
      </c>
      <c r="H34" s="41" t="s">
        <v>36</v>
      </c>
      <c r="I34" s="41" t="s">
        <v>36</v>
      </c>
      <c r="J34" s="41">
        <v>2</v>
      </c>
      <c r="K34" s="41">
        <v>4</v>
      </c>
      <c r="L34" s="43" t="s">
        <v>723</v>
      </c>
      <c r="M34" s="43">
        <v>1954</v>
      </c>
      <c r="N34" s="39">
        <v>44806</v>
      </c>
      <c r="O34" s="38" t="s">
        <v>65</v>
      </c>
      <c r="P34" s="87"/>
      <c r="Q34" s="56"/>
      <c r="R34" s="34"/>
      <c r="S34" s="57"/>
      <c r="T34" s="57"/>
      <c r="U34" s="34"/>
      <c r="V34" s="34"/>
      <c r="W34" s="7"/>
      <c r="X34" s="34"/>
      <c r="Y34" s="58"/>
      <c r="Z34" s="58"/>
      <c r="AA34" s="7"/>
      <c r="AB34" s="34"/>
    </row>
    <row r="35" spans="1:28" ht="25.4" customHeight="1">
      <c r="A35" s="14"/>
      <c r="B35" s="14"/>
      <c r="C35" s="28" t="s">
        <v>69</v>
      </c>
      <c r="D35" s="36">
        <f>SUM(D23:D34)</f>
        <v>234732.79</v>
      </c>
      <c r="E35" s="36">
        <v>281755.7</v>
      </c>
      <c r="F35" s="67">
        <f t="shared" si="3"/>
        <v>-0.16689248877662458</v>
      </c>
      <c r="G35" s="36">
        <f t="shared" ref="G35" si="4">SUM(G23:G34)</f>
        <v>35529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Y35" s="34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4"/>
    </row>
    <row r="37" spans="1:28" ht="25.4" customHeight="1">
      <c r="A37" s="37">
        <v>21</v>
      </c>
      <c r="B37" s="37" t="s">
        <v>34</v>
      </c>
      <c r="C37" s="29" t="s">
        <v>721</v>
      </c>
      <c r="D37" s="43">
        <v>210.44</v>
      </c>
      <c r="E37" s="41" t="s">
        <v>36</v>
      </c>
      <c r="F37" s="41" t="s">
        <v>36</v>
      </c>
      <c r="G37" s="43">
        <v>39</v>
      </c>
      <c r="H37" s="41">
        <v>9</v>
      </c>
      <c r="I37" s="41">
        <f>G37/H37</f>
        <v>4.333333333333333</v>
      </c>
      <c r="J37" s="41">
        <v>9</v>
      </c>
      <c r="K37" s="41">
        <v>1</v>
      </c>
      <c r="L37" s="43">
        <v>210.44</v>
      </c>
      <c r="M37" s="43">
        <v>39</v>
      </c>
      <c r="N37" s="39">
        <v>44827</v>
      </c>
      <c r="O37" s="38" t="s">
        <v>81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  <c r="AA37" s="7"/>
      <c r="AB37" s="34"/>
    </row>
    <row r="38" spans="1:28" ht="25.4" customHeight="1">
      <c r="A38" s="37">
        <v>22</v>
      </c>
      <c r="B38" s="37">
        <v>11</v>
      </c>
      <c r="C38" s="29" t="s">
        <v>597</v>
      </c>
      <c r="D38" s="43">
        <v>134.4</v>
      </c>
      <c r="E38" s="41">
        <v>1686.93</v>
      </c>
      <c r="F38" s="47">
        <f>(D38-E38)/E38</f>
        <v>-0.92032864434208883</v>
      </c>
      <c r="G38" s="43">
        <v>18</v>
      </c>
      <c r="H38" s="41">
        <v>1</v>
      </c>
      <c r="I38" s="41">
        <f>G38/H38</f>
        <v>18</v>
      </c>
      <c r="J38" s="41">
        <v>1</v>
      </c>
      <c r="K38" s="41">
        <v>18</v>
      </c>
      <c r="L38" s="43">
        <v>362498</v>
      </c>
      <c r="M38" s="43">
        <v>54308</v>
      </c>
      <c r="N38" s="39">
        <v>44708</v>
      </c>
      <c r="O38" s="38" t="s">
        <v>37</v>
      </c>
      <c r="P38" s="87"/>
      <c r="Q38" s="56"/>
      <c r="R38" s="34"/>
      <c r="S38" s="57"/>
      <c r="T38" s="57"/>
      <c r="U38" s="34"/>
      <c r="V38" s="34"/>
      <c r="W38" s="7"/>
      <c r="X38" s="34"/>
      <c r="Y38" s="58"/>
      <c r="Z38" s="58"/>
      <c r="AA38" s="7"/>
      <c r="AB38" s="34"/>
    </row>
    <row r="39" spans="1:28" ht="25.4" customHeight="1">
      <c r="A39" s="37">
        <v>23</v>
      </c>
      <c r="B39" s="66">
        <v>20</v>
      </c>
      <c r="C39" s="29" t="s">
        <v>66</v>
      </c>
      <c r="D39" s="43">
        <v>126</v>
      </c>
      <c r="E39" s="41">
        <v>237</v>
      </c>
      <c r="F39" s="47">
        <f>(D39-E39)/E39</f>
        <v>-0.46835443037974683</v>
      </c>
      <c r="G39" s="43">
        <v>18</v>
      </c>
      <c r="H39" s="41" t="s">
        <v>36</v>
      </c>
      <c r="I39" s="41" t="s">
        <v>36</v>
      </c>
      <c r="J39" s="41">
        <v>1</v>
      </c>
      <c r="K39" s="41" t="s">
        <v>36</v>
      </c>
      <c r="L39" s="43" t="s">
        <v>722</v>
      </c>
      <c r="M39" s="43">
        <v>3283</v>
      </c>
      <c r="N39" s="39">
        <v>44603</v>
      </c>
      <c r="O39" s="38" t="s">
        <v>65</v>
      </c>
      <c r="P39" s="87"/>
      <c r="Q39" s="56"/>
      <c r="R39" s="34"/>
      <c r="S39" s="57"/>
      <c r="T39" s="57"/>
      <c r="U39" s="34"/>
      <c r="V39" s="34"/>
      <c r="W39" s="7"/>
      <c r="X39" s="34"/>
      <c r="Y39" s="58"/>
      <c r="Z39" s="58"/>
    </row>
    <row r="40" spans="1:28" ht="25.4" customHeight="1">
      <c r="A40" s="37">
        <v>24</v>
      </c>
      <c r="B40" s="66">
        <v>24</v>
      </c>
      <c r="C40" s="29" t="s">
        <v>565</v>
      </c>
      <c r="D40" s="43">
        <v>76</v>
      </c>
      <c r="E40" s="41">
        <v>81</v>
      </c>
      <c r="F40" s="47">
        <f>(D40-E40)/E40</f>
        <v>-6.1728395061728392E-2</v>
      </c>
      <c r="G40" s="43">
        <v>12</v>
      </c>
      <c r="H40" s="41">
        <v>1</v>
      </c>
      <c r="I40" s="41">
        <f>G40/H40</f>
        <v>12</v>
      </c>
      <c r="J40" s="41">
        <v>1</v>
      </c>
      <c r="K40" s="41" t="s">
        <v>36</v>
      </c>
      <c r="L40" s="43">
        <v>27452.68</v>
      </c>
      <c r="M40" s="43">
        <v>4760</v>
      </c>
      <c r="N40" s="39">
        <v>44680</v>
      </c>
      <c r="O40" s="38" t="s">
        <v>68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  <c r="AA40" s="7"/>
      <c r="AB40" s="34"/>
    </row>
    <row r="41" spans="1:28" ht="25.4" customHeight="1">
      <c r="A41" s="37">
        <v>25</v>
      </c>
      <c r="B41" s="41" t="s">
        <v>36</v>
      </c>
      <c r="C41" s="29" t="s">
        <v>659</v>
      </c>
      <c r="D41" s="43">
        <v>29.4</v>
      </c>
      <c r="E41" s="41" t="s">
        <v>36</v>
      </c>
      <c r="F41" s="41" t="s">
        <v>36</v>
      </c>
      <c r="G41" s="43">
        <v>6</v>
      </c>
      <c r="H41" s="41">
        <v>2</v>
      </c>
      <c r="I41" s="41">
        <f>G41/H41</f>
        <v>3</v>
      </c>
      <c r="J41" s="41">
        <v>1</v>
      </c>
      <c r="K41" s="41" t="s">
        <v>36</v>
      </c>
      <c r="L41" s="43">
        <v>15238.6</v>
      </c>
      <c r="M41" s="43">
        <v>3403</v>
      </c>
      <c r="N41" s="39">
        <v>44778</v>
      </c>
      <c r="O41" s="38" t="s">
        <v>660</v>
      </c>
      <c r="P41" s="87"/>
      <c r="Q41" s="56"/>
      <c r="R41" s="34"/>
      <c r="S41" s="57"/>
      <c r="T41" s="57"/>
      <c r="U41" s="34"/>
      <c r="V41" s="34"/>
      <c r="W41" s="7"/>
      <c r="X41" s="34"/>
      <c r="Y41" s="58"/>
      <c r="Z41" s="58"/>
    </row>
    <row r="42" spans="1:28" ht="25.4" customHeight="1">
      <c r="A42" s="37">
        <v>26</v>
      </c>
      <c r="B42" s="68">
        <v>26</v>
      </c>
      <c r="C42" s="29" t="s">
        <v>647</v>
      </c>
      <c r="D42" s="43">
        <v>24</v>
      </c>
      <c r="E42" s="41">
        <v>30</v>
      </c>
      <c r="F42" s="47">
        <f>(D42-E42)/E42</f>
        <v>-0.2</v>
      </c>
      <c r="G42" s="43">
        <v>6</v>
      </c>
      <c r="H42" s="41" t="s">
        <v>36</v>
      </c>
      <c r="I42" s="41" t="s">
        <v>36</v>
      </c>
      <c r="J42" s="41">
        <v>1</v>
      </c>
      <c r="K42" s="41" t="s">
        <v>36</v>
      </c>
      <c r="L42" s="43" t="s">
        <v>726</v>
      </c>
      <c r="M42" s="43">
        <v>1641</v>
      </c>
      <c r="N42" s="39">
        <v>44764</v>
      </c>
      <c r="O42" s="38" t="s">
        <v>65</v>
      </c>
      <c r="P42" s="87"/>
      <c r="Q42" s="56"/>
      <c r="R42" s="34"/>
      <c r="S42" s="57"/>
      <c r="T42" s="57"/>
      <c r="U42" s="34"/>
      <c r="V42" s="34"/>
      <c r="W42" s="34"/>
      <c r="X42" s="7"/>
      <c r="Y42" s="58"/>
      <c r="Z42" s="58"/>
      <c r="AA42" s="7"/>
      <c r="AB42" s="34"/>
    </row>
    <row r="43" spans="1:28" ht="25.4" customHeight="1">
      <c r="A43" s="14"/>
      <c r="B43" s="14"/>
      <c r="C43" s="28" t="s">
        <v>174</v>
      </c>
      <c r="D43" s="36">
        <f>SUM(D35:D42)</f>
        <v>235333.03</v>
      </c>
      <c r="E43" s="36">
        <v>282255.05</v>
      </c>
      <c r="F43" s="67">
        <f>(D43-E43)/E43</f>
        <v>-0.16623978915523385</v>
      </c>
      <c r="G43" s="36">
        <f t="shared" ref="G43" si="5">SUM(G35:G42)</f>
        <v>35628</v>
      </c>
      <c r="H43" s="36"/>
      <c r="I43" s="16"/>
      <c r="J43" s="15"/>
      <c r="K43" s="17"/>
      <c r="L43" s="18"/>
      <c r="M43" s="22"/>
      <c r="N43" s="19"/>
      <c r="O43" s="48"/>
    </row>
    <row r="44" spans="1:28" ht="23.15" customHeight="1"/>
    <row r="45" spans="1:28" ht="21" customHeight="1"/>
    <row r="46" spans="1:28" ht="20.149999999999999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19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2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279</v>
      </c>
      <c r="E6" s="4" t="s">
        <v>288</v>
      </c>
      <c r="F6" s="174"/>
      <c r="G6" s="4" t="s">
        <v>279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6">
      <c r="A10" s="171"/>
      <c r="B10" s="171"/>
      <c r="C10" s="174"/>
      <c r="D10" s="79" t="s">
        <v>280</v>
      </c>
      <c r="E10" s="79" t="s">
        <v>289</v>
      </c>
      <c r="F10" s="174"/>
      <c r="G10" s="79" t="s">
        <v>280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4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4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4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4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4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4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4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4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4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4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4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4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4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4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4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4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4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4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4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4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4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4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4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4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5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14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1" style="33" customWidth="1"/>
    <col min="24" max="24" width="13.7265625" style="33" customWidth="1"/>
    <col min="25" max="25" width="14.81640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288</v>
      </c>
      <c r="E6" s="4" t="s">
        <v>297</v>
      </c>
      <c r="F6" s="174"/>
      <c r="G6" s="4" t="s">
        <v>288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Z9" s="34"/>
    </row>
    <row r="10" spans="1:26">
      <c r="A10" s="171"/>
      <c r="B10" s="171"/>
      <c r="C10" s="174"/>
      <c r="D10" s="79" t="s">
        <v>289</v>
      </c>
      <c r="E10" s="79" t="s">
        <v>298</v>
      </c>
      <c r="F10" s="174"/>
      <c r="G10" s="79" t="s">
        <v>289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4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4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4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5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32" sqref="A32:XFD3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14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4.81640625" style="33" customWidth="1"/>
    <col min="24" max="24" width="11" style="33" customWidth="1"/>
    <col min="25" max="25" width="13.7265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297</v>
      </c>
      <c r="E6" s="4" t="s">
        <v>302</v>
      </c>
      <c r="F6" s="174"/>
      <c r="G6" s="4" t="s">
        <v>297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5"/>
      <c r="X9" s="34"/>
      <c r="Y9" s="34"/>
      <c r="Z9" s="34"/>
    </row>
    <row r="10" spans="1:26">
      <c r="A10" s="171"/>
      <c r="B10" s="171"/>
      <c r="C10" s="174"/>
      <c r="D10" s="79" t="s">
        <v>298</v>
      </c>
      <c r="E10" s="79" t="s">
        <v>303</v>
      </c>
      <c r="F10" s="174"/>
      <c r="G10" s="79" t="s">
        <v>298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5"/>
      <c r="X10" s="34"/>
      <c r="Y10" s="34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5"/>
      <c r="X11" s="34"/>
      <c r="Y11" s="34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4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4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4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4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4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4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4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4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4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4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4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4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4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4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4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4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4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4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4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4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4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4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5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14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4.81640625" style="33" customWidth="1"/>
    <col min="25" max="25" width="11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302</v>
      </c>
      <c r="E6" s="4" t="s">
        <v>310</v>
      </c>
      <c r="F6" s="174"/>
      <c r="G6" s="4" t="s">
        <v>302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Y9" s="34"/>
      <c r="Z9" s="34"/>
    </row>
    <row r="10" spans="1:26">
      <c r="A10" s="171"/>
      <c r="B10" s="171"/>
      <c r="C10" s="174"/>
      <c r="D10" s="79" t="s">
        <v>303</v>
      </c>
      <c r="E10" s="79" t="s">
        <v>311</v>
      </c>
      <c r="F10" s="174"/>
      <c r="G10" s="79" t="s">
        <v>303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Y11" s="34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4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4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4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4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4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4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4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4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4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4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4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4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4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4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4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4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4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4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4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5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4.81640625" style="33" customWidth="1"/>
    <col min="24" max="24" width="11" style="33" customWidth="1"/>
    <col min="25" max="25" width="13.7265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310</v>
      </c>
      <c r="E6" s="4" t="s">
        <v>317</v>
      </c>
      <c r="F6" s="174"/>
      <c r="G6" s="4" t="s">
        <v>317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5"/>
      <c r="X9" s="34"/>
      <c r="Y9" s="34"/>
      <c r="Z9" s="34"/>
    </row>
    <row r="10" spans="1:26">
      <c r="A10" s="171"/>
      <c r="B10" s="171"/>
      <c r="C10" s="174"/>
      <c r="D10" s="79" t="s">
        <v>311</v>
      </c>
      <c r="E10" s="79" t="s">
        <v>318</v>
      </c>
      <c r="F10" s="174"/>
      <c r="G10" s="79" t="s">
        <v>318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5"/>
      <c r="X10" s="34"/>
      <c r="Y10" s="34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5"/>
      <c r="X11" s="34"/>
      <c r="Y11" s="34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4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4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4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4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4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4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4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4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4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4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4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4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4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4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4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4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4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4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4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4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4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5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4.81640625" style="33" customWidth="1"/>
    <col min="25" max="25" width="11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317</v>
      </c>
      <c r="E6" s="4" t="s">
        <v>330</v>
      </c>
      <c r="F6" s="174"/>
      <c r="G6" s="4" t="s">
        <v>317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Y9" s="34"/>
      <c r="Z9" s="34"/>
    </row>
    <row r="10" spans="1:26">
      <c r="A10" s="171"/>
      <c r="B10" s="171"/>
      <c r="C10" s="174"/>
      <c r="D10" s="79" t="s">
        <v>318</v>
      </c>
      <c r="E10" s="79" t="s">
        <v>331</v>
      </c>
      <c r="F10" s="174"/>
      <c r="G10" s="79" t="s">
        <v>318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Y11" s="34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4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4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4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4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4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4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4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4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4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4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4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4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4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4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4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4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4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4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4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4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4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5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1" style="33" bestFit="1" customWidth="1"/>
    <col min="24" max="24" width="13.7265625" style="33" customWidth="1"/>
    <col min="25" max="25" width="14.81640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330</v>
      </c>
      <c r="E6" s="4" t="s">
        <v>335</v>
      </c>
      <c r="F6" s="174"/>
      <c r="G6" s="4" t="s">
        <v>335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Z9" s="34"/>
    </row>
    <row r="10" spans="1:26">
      <c r="A10" s="171"/>
      <c r="B10" s="171"/>
      <c r="C10" s="174"/>
      <c r="D10" s="79" t="s">
        <v>331</v>
      </c>
      <c r="E10" s="79" t="s">
        <v>336</v>
      </c>
      <c r="F10" s="174"/>
      <c r="G10" s="79" t="s">
        <v>336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4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4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4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4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5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4.81640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335</v>
      </c>
      <c r="E6" s="4" t="s">
        <v>342</v>
      </c>
      <c r="F6" s="174"/>
      <c r="G6" s="4" t="s">
        <v>335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Z9" s="34"/>
    </row>
    <row r="10" spans="1:26">
      <c r="A10" s="171"/>
      <c r="B10" s="171"/>
      <c r="C10" s="174"/>
      <c r="D10" s="79" t="s">
        <v>336</v>
      </c>
      <c r="E10" s="79" t="s">
        <v>343</v>
      </c>
      <c r="F10" s="174"/>
      <c r="G10" s="79" t="s">
        <v>336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4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4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4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4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4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4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4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5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4.81640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342</v>
      </c>
      <c r="E6" s="4" t="s">
        <v>352</v>
      </c>
      <c r="F6" s="174"/>
      <c r="G6" s="4" t="s">
        <v>352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Z9" s="34"/>
    </row>
    <row r="10" spans="1:26">
      <c r="A10" s="171"/>
      <c r="B10" s="171"/>
      <c r="C10" s="174"/>
      <c r="D10" s="79" t="s">
        <v>343</v>
      </c>
      <c r="E10" s="79" t="s">
        <v>353</v>
      </c>
      <c r="F10" s="174"/>
      <c r="G10" s="79" t="s">
        <v>353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4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4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4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4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4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4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4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5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4.81640625" style="33" customWidth="1"/>
    <col min="25" max="25" width="13.7265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352</v>
      </c>
      <c r="E6" s="4" t="s">
        <v>360</v>
      </c>
      <c r="F6" s="174"/>
      <c r="G6" s="4" t="s">
        <v>352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Y9" s="34"/>
      <c r="Z9" s="34"/>
    </row>
    <row r="10" spans="1:26">
      <c r="A10" s="171"/>
      <c r="B10" s="171"/>
      <c r="C10" s="174"/>
      <c r="D10" s="79" t="s">
        <v>353</v>
      </c>
      <c r="E10" s="79" t="s">
        <v>361</v>
      </c>
      <c r="F10" s="174"/>
      <c r="G10" s="79" t="s">
        <v>353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Y11" s="34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4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4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4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4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4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4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4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4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4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4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5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dimension ref="A1:AC74"/>
  <sheetViews>
    <sheetView zoomScale="60" zoomScaleNormal="60" workbookViewId="0">
      <selection activeCell="C41" sqref="C4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14.26953125" style="33" customWidth="1"/>
    <col min="18" max="18" width="9.1796875" style="33" customWidth="1"/>
    <col min="19" max="19" width="17.7265625" style="33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4.81640625" style="33" customWidth="1"/>
    <col min="24" max="24" width="13.1796875" style="33" customWidth="1"/>
    <col min="25" max="25" width="13.7265625" style="33" bestFit="1" customWidth="1"/>
    <col min="26" max="26" width="12.54296875" style="33" bestFit="1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707</v>
      </c>
      <c r="E6" s="4" t="s">
        <v>699</v>
      </c>
      <c r="F6" s="174"/>
      <c r="G6" s="4" t="s">
        <v>707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52"/>
      <c r="E9" s="152"/>
      <c r="F9" s="173" t="s">
        <v>18</v>
      </c>
      <c r="G9" s="152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5"/>
      <c r="X9" s="26"/>
      <c r="Y9" s="34"/>
      <c r="Z9" s="34"/>
    </row>
    <row r="10" spans="1:28">
      <c r="A10" s="171"/>
      <c r="B10" s="171"/>
      <c r="C10" s="174"/>
      <c r="D10" s="153" t="s">
        <v>708</v>
      </c>
      <c r="E10" s="153" t="s">
        <v>700</v>
      </c>
      <c r="F10" s="174"/>
      <c r="G10" s="153" t="s">
        <v>708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5"/>
      <c r="X10" s="35"/>
      <c r="Y10" s="34"/>
      <c r="Z10" s="34"/>
    </row>
    <row r="11" spans="1:28">
      <c r="A11" s="171"/>
      <c r="B11" s="171"/>
      <c r="C11" s="174"/>
      <c r="D11" s="153" t="s">
        <v>31</v>
      </c>
      <c r="E11" s="4" t="s">
        <v>31</v>
      </c>
      <c r="F11" s="174"/>
      <c r="G11" s="153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35"/>
      <c r="X11" s="7"/>
      <c r="Y11" s="34"/>
      <c r="Z11" s="26"/>
    </row>
    <row r="12" spans="1:28" ht="15.65" customHeight="1" thickBot="1">
      <c r="A12" s="171"/>
      <c r="B12" s="172"/>
      <c r="C12" s="175"/>
      <c r="D12" s="154"/>
      <c r="E12" s="5" t="s">
        <v>16</v>
      </c>
      <c r="F12" s="175"/>
      <c r="G12" s="154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58"/>
      <c r="X12" s="7"/>
      <c r="Y12" s="57"/>
      <c r="Z12" s="26"/>
    </row>
    <row r="13" spans="1:28" ht="25.4" customHeight="1">
      <c r="A13" s="37">
        <v>1</v>
      </c>
      <c r="B13" s="37" t="s">
        <v>34</v>
      </c>
      <c r="C13" s="29" t="s">
        <v>712</v>
      </c>
      <c r="D13" s="43">
        <v>123037.14</v>
      </c>
      <c r="E13" s="41" t="s">
        <v>36</v>
      </c>
      <c r="F13" s="41" t="s">
        <v>36</v>
      </c>
      <c r="G13" s="43">
        <v>16324</v>
      </c>
      <c r="H13" s="41">
        <v>205</v>
      </c>
      <c r="I13" s="41">
        <f>G13/H13</f>
        <v>79.629268292682923</v>
      </c>
      <c r="J13" s="41">
        <v>18</v>
      </c>
      <c r="K13" s="41">
        <v>1</v>
      </c>
      <c r="L13" s="43">
        <v>141580.51999999999</v>
      </c>
      <c r="M13" s="43">
        <v>18899</v>
      </c>
      <c r="N13" s="39">
        <v>44820</v>
      </c>
      <c r="O13" s="38" t="s">
        <v>48</v>
      </c>
      <c r="P13" s="56"/>
      <c r="Q13" s="56"/>
      <c r="S13" s="35"/>
      <c r="T13" s="34"/>
      <c r="U13" s="7"/>
      <c r="V13" s="34"/>
      <c r="W13" s="35"/>
      <c r="X13" s="7"/>
      <c r="Y13" s="34"/>
      <c r="Z13" s="7"/>
    </row>
    <row r="14" spans="1:28" ht="25.4" customHeight="1">
      <c r="A14" s="37">
        <v>2</v>
      </c>
      <c r="B14" s="37">
        <v>1</v>
      </c>
      <c r="C14" s="29" t="s">
        <v>680</v>
      </c>
      <c r="D14" s="43">
        <v>34986.949999999997</v>
      </c>
      <c r="E14" s="41">
        <v>49928.88</v>
      </c>
      <c r="F14" s="47">
        <f>(D14-E14)/E14</f>
        <v>-0.29926427350263018</v>
      </c>
      <c r="G14" s="43">
        <v>5003</v>
      </c>
      <c r="H14" s="41">
        <v>87</v>
      </c>
      <c r="I14" s="41">
        <f>G14/H14</f>
        <v>57.505747126436781</v>
      </c>
      <c r="J14" s="41">
        <v>13</v>
      </c>
      <c r="K14" s="41">
        <v>5</v>
      </c>
      <c r="L14" s="43">
        <v>487679.93</v>
      </c>
      <c r="M14" s="43">
        <v>73088</v>
      </c>
      <c r="N14" s="39">
        <v>44792</v>
      </c>
      <c r="O14" s="38" t="s">
        <v>39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713</v>
      </c>
      <c r="D15" s="43">
        <v>33414</v>
      </c>
      <c r="E15" s="41" t="s">
        <v>36</v>
      </c>
      <c r="F15" s="41" t="s">
        <v>36</v>
      </c>
      <c r="G15" s="43">
        <v>6657</v>
      </c>
      <c r="H15" s="41" t="s">
        <v>36</v>
      </c>
      <c r="I15" s="41" t="s">
        <v>36</v>
      </c>
      <c r="J15" s="41">
        <v>19</v>
      </c>
      <c r="K15" s="41">
        <v>1</v>
      </c>
      <c r="L15" s="43">
        <v>38161</v>
      </c>
      <c r="M15" s="43">
        <v>7563</v>
      </c>
      <c r="N15" s="39">
        <v>44820</v>
      </c>
      <c r="O15" s="38" t="s">
        <v>65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711</v>
      </c>
      <c r="D16" s="43">
        <v>29862.46</v>
      </c>
      <c r="E16" s="41" t="s">
        <v>36</v>
      </c>
      <c r="F16" s="41" t="s">
        <v>36</v>
      </c>
      <c r="G16" s="43">
        <v>4341</v>
      </c>
      <c r="H16" s="41">
        <v>130</v>
      </c>
      <c r="I16" s="41">
        <f>G16/H16</f>
        <v>33.392307692307689</v>
      </c>
      <c r="J16" s="41">
        <v>16</v>
      </c>
      <c r="K16" s="41">
        <v>1</v>
      </c>
      <c r="L16" s="43">
        <v>38022</v>
      </c>
      <c r="M16" s="43">
        <v>5476</v>
      </c>
      <c r="N16" s="39">
        <v>44820</v>
      </c>
      <c r="O16" s="38" t="s">
        <v>43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5.4" customHeight="1">
      <c r="A17" s="37">
        <v>5</v>
      </c>
      <c r="B17" s="37">
        <v>3</v>
      </c>
      <c r="C17" s="29" t="s">
        <v>632</v>
      </c>
      <c r="D17" s="43">
        <v>11799.49</v>
      </c>
      <c r="E17" s="41">
        <v>16114.48</v>
      </c>
      <c r="F17" s="47">
        <f t="shared" ref="F17:F23" si="0">(D17-E17)/E17</f>
        <v>-0.267770973683296</v>
      </c>
      <c r="G17" s="43">
        <v>2123</v>
      </c>
      <c r="H17" s="41">
        <v>66</v>
      </c>
      <c r="I17" s="41">
        <f>G17/H17</f>
        <v>32.166666666666664</v>
      </c>
      <c r="J17" s="41">
        <v>14</v>
      </c>
      <c r="K17" s="41">
        <v>12</v>
      </c>
      <c r="L17" s="43">
        <v>1303739</v>
      </c>
      <c r="M17" s="43">
        <v>241846</v>
      </c>
      <c r="N17" s="39">
        <v>44743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5.4" customHeight="1">
      <c r="A18" s="37">
        <v>6</v>
      </c>
      <c r="B18" s="37">
        <v>2</v>
      </c>
      <c r="C18" s="29" t="s">
        <v>654</v>
      </c>
      <c r="D18" s="43">
        <v>11614.63</v>
      </c>
      <c r="E18" s="41">
        <v>18146.259999999998</v>
      </c>
      <c r="F18" s="47">
        <f t="shared" si="0"/>
        <v>-0.35994359168225298</v>
      </c>
      <c r="G18" s="43">
        <v>2205</v>
      </c>
      <c r="H18" s="41">
        <v>55</v>
      </c>
      <c r="I18" s="41">
        <f>G18/H18</f>
        <v>40.090909090909093</v>
      </c>
      <c r="J18" s="41">
        <v>8</v>
      </c>
      <c r="K18" s="41">
        <v>8</v>
      </c>
      <c r="L18" s="43">
        <v>244037.47</v>
      </c>
      <c r="M18" s="43">
        <v>53005</v>
      </c>
      <c r="N18" s="39">
        <v>44771</v>
      </c>
      <c r="O18" s="38" t="s">
        <v>45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4" customHeight="1">
      <c r="A19" s="37">
        <v>7</v>
      </c>
      <c r="B19" s="37">
        <v>5</v>
      </c>
      <c r="C19" s="29" t="s">
        <v>704</v>
      </c>
      <c r="D19" s="43">
        <v>9514.23</v>
      </c>
      <c r="E19" s="41">
        <v>13906.67</v>
      </c>
      <c r="F19" s="47">
        <f t="shared" si="0"/>
        <v>-0.31585131451310777</v>
      </c>
      <c r="G19" s="43">
        <v>1409</v>
      </c>
      <c r="H19" s="41">
        <v>52</v>
      </c>
      <c r="I19" s="41">
        <f>G19/H19</f>
        <v>27.096153846153847</v>
      </c>
      <c r="J19" s="41">
        <v>15</v>
      </c>
      <c r="K19" s="41">
        <v>2</v>
      </c>
      <c r="L19" s="43">
        <v>30018.74</v>
      </c>
      <c r="M19" s="43">
        <v>4714</v>
      </c>
      <c r="N19" s="39">
        <v>44813</v>
      </c>
      <c r="O19" s="38" t="s">
        <v>68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4" customHeight="1">
      <c r="A20" s="37">
        <v>8</v>
      </c>
      <c r="B20" s="37">
        <v>4</v>
      </c>
      <c r="C20" s="29" t="s">
        <v>694</v>
      </c>
      <c r="D20" s="43">
        <v>7919</v>
      </c>
      <c r="E20" s="41">
        <v>14867</v>
      </c>
      <c r="F20" s="47">
        <f t="shared" si="0"/>
        <v>-0.46734378152956213</v>
      </c>
      <c r="G20" s="43">
        <v>1138</v>
      </c>
      <c r="H20" s="41" t="s">
        <v>36</v>
      </c>
      <c r="I20" s="41" t="s">
        <v>36</v>
      </c>
      <c r="J20" s="41">
        <v>9</v>
      </c>
      <c r="K20" s="41">
        <v>3</v>
      </c>
      <c r="L20" s="43">
        <v>80659</v>
      </c>
      <c r="M20" s="43">
        <v>11586</v>
      </c>
      <c r="N20" s="39">
        <v>44806</v>
      </c>
      <c r="O20" s="38" t="s">
        <v>65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0">
      <c r="A21" s="37">
        <v>9</v>
      </c>
      <c r="B21" s="37">
        <v>6</v>
      </c>
      <c r="C21" s="29" t="s">
        <v>705</v>
      </c>
      <c r="D21" s="43">
        <v>6642</v>
      </c>
      <c r="E21" s="41">
        <v>10107</v>
      </c>
      <c r="F21" s="47">
        <f t="shared" si="0"/>
        <v>-0.34283170080142478</v>
      </c>
      <c r="G21" s="43">
        <v>948</v>
      </c>
      <c r="H21" s="41" t="s">
        <v>36</v>
      </c>
      <c r="I21" s="41" t="s">
        <v>36</v>
      </c>
      <c r="J21" s="41">
        <v>8</v>
      </c>
      <c r="K21" s="41">
        <v>2</v>
      </c>
      <c r="L21" s="43">
        <v>22312</v>
      </c>
      <c r="M21" s="43">
        <v>3302</v>
      </c>
      <c r="N21" s="39">
        <v>44813</v>
      </c>
      <c r="O21" s="38" t="s">
        <v>65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4" customHeight="1">
      <c r="A22" s="37">
        <v>10</v>
      </c>
      <c r="B22" s="37">
        <v>7</v>
      </c>
      <c r="C22" s="29" t="s">
        <v>658</v>
      </c>
      <c r="D22" s="43">
        <v>5813.07</v>
      </c>
      <c r="E22" s="41">
        <v>7702.82</v>
      </c>
      <c r="F22" s="47">
        <f t="shared" si="0"/>
        <v>-0.24533222897588158</v>
      </c>
      <c r="G22" s="43">
        <v>829</v>
      </c>
      <c r="H22" s="41">
        <v>22</v>
      </c>
      <c r="I22" s="41">
        <f>G22/H22</f>
        <v>37.68181818181818</v>
      </c>
      <c r="J22" s="41">
        <v>6</v>
      </c>
      <c r="K22" s="41">
        <v>7</v>
      </c>
      <c r="L22" s="43">
        <v>165369.22</v>
      </c>
      <c r="M22" s="43">
        <v>24373</v>
      </c>
      <c r="N22" s="39">
        <v>44778</v>
      </c>
      <c r="O22" s="38" t="s">
        <v>39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274602.97000000003</v>
      </c>
      <c r="E23" s="36">
        <v>142817.87</v>
      </c>
      <c r="F23" s="67">
        <f t="shared" si="0"/>
        <v>0.92274937303014004</v>
      </c>
      <c r="G23" s="36">
        <f t="shared" ref="G23" si="1">SUM(G13:G22)</f>
        <v>40977</v>
      </c>
      <c r="H23" s="36"/>
      <c r="I23" s="16"/>
      <c r="J23" s="15"/>
      <c r="K23" s="17"/>
      <c r="L23" s="18"/>
      <c r="M23" s="22"/>
      <c r="N23" s="19"/>
      <c r="O23" s="48"/>
      <c r="U23" s="7"/>
      <c r="W23" s="34"/>
      <c r="Y23" s="26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4"/>
      <c r="Y24" s="26"/>
    </row>
    <row r="25" spans="1:28" ht="25.4" customHeight="1">
      <c r="A25" s="37">
        <v>11</v>
      </c>
      <c r="B25" s="37">
        <v>12</v>
      </c>
      <c r="C25" s="29" t="s">
        <v>597</v>
      </c>
      <c r="D25" s="43">
        <v>1686.93</v>
      </c>
      <c r="E25" s="41">
        <v>2669.82</v>
      </c>
      <c r="F25" s="47">
        <f t="shared" ref="F25:F33" si="2">(D25-E25)/E25</f>
        <v>-0.36814841449985392</v>
      </c>
      <c r="G25" s="43">
        <v>236</v>
      </c>
      <c r="H25" s="41">
        <v>7</v>
      </c>
      <c r="I25" s="41">
        <f t="shared" ref="I25:I30" si="3">G25/H25</f>
        <v>33.714285714285715</v>
      </c>
      <c r="J25" s="41">
        <v>3</v>
      </c>
      <c r="K25" s="41">
        <v>17</v>
      </c>
      <c r="L25" s="43">
        <v>361761</v>
      </c>
      <c r="M25" s="43">
        <v>54181</v>
      </c>
      <c r="N25" s="39">
        <v>44708</v>
      </c>
      <c r="O25" s="38" t="s">
        <v>37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  <c r="AA25" s="7"/>
      <c r="AB25" s="34"/>
    </row>
    <row r="26" spans="1:28" ht="25.4" customHeight="1">
      <c r="A26" s="37">
        <v>12</v>
      </c>
      <c r="B26" s="37">
        <v>16</v>
      </c>
      <c r="C26" s="29" t="s">
        <v>626</v>
      </c>
      <c r="D26" s="43">
        <v>1275.8</v>
      </c>
      <c r="E26" s="41">
        <v>1263.8900000000001</v>
      </c>
      <c r="F26" s="47">
        <f t="shared" si="2"/>
        <v>9.4232884190869875E-3</v>
      </c>
      <c r="G26" s="43">
        <v>195</v>
      </c>
      <c r="H26" s="41">
        <v>5</v>
      </c>
      <c r="I26" s="41">
        <f t="shared" si="3"/>
        <v>39</v>
      </c>
      <c r="J26" s="41">
        <v>3</v>
      </c>
      <c r="K26" s="41">
        <v>13</v>
      </c>
      <c r="L26" s="43">
        <v>248103.03</v>
      </c>
      <c r="M26" s="43">
        <v>38487</v>
      </c>
      <c r="N26" s="39">
        <v>44736</v>
      </c>
      <c r="O26" s="38" t="s">
        <v>45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  <c r="AA26" s="7"/>
      <c r="AB26" s="34"/>
    </row>
    <row r="27" spans="1:28" ht="25.4" customHeight="1">
      <c r="A27" s="37">
        <v>13</v>
      </c>
      <c r="B27" s="37">
        <v>21</v>
      </c>
      <c r="C27" s="29" t="s">
        <v>682</v>
      </c>
      <c r="D27" s="43">
        <v>1037.97</v>
      </c>
      <c r="E27" s="41">
        <v>963.59</v>
      </c>
      <c r="F27" s="47">
        <f t="shared" si="2"/>
        <v>7.7190506335682182E-2</v>
      </c>
      <c r="G27" s="43">
        <v>169</v>
      </c>
      <c r="H27" s="41">
        <v>3</v>
      </c>
      <c r="I27" s="41">
        <f t="shared" si="3"/>
        <v>56.333333333333336</v>
      </c>
      <c r="J27" s="41">
        <v>1</v>
      </c>
      <c r="K27" s="41">
        <v>5</v>
      </c>
      <c r="L27" s="43">
        <v>21795</v>
      </c>
      <c r="M27" s="43">
        <v>3704</v>
      </c>
      <c r="N27" s="39">
        <v>44792</v>
      </c>
      <c r="O27" s="38" t="s">
        <v>50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4" customHeight="1">
      <c r="A28" s="37">
        <v>14</v>
      </c>
      <c r="B28" s="37">
        <v>13</v>
      </c>
      <c r="C28" s="29" t="s">
        <v>683</v>
      </c>
      <c r="D28" s="43">
        <v>793.92</v>
      </c>
      <c r="E28" s="41">
        <v>2260.54</v>
      </c>
      <c r="F28" s="47">
        <f t="shared" si="2"/>
        <v>-0.64879188158581569</v>
      </c>
      <c r="G28" s="43">
        <v>171</v>
      </c>
      <c r="H28" s="41">
        <v>6</v>
      </c>
      <c r="I28" s="41">
        <f t="shared" si="3"/>
        <v>28.5</v>
      </c>
      <c r="J28" s="41">
        <v>3</v>
      </c>
      <c r="K28" s="41">
        <v>4</v>
      </c>
      <c r="L28" s="43">
        <v>11077.88</v>
      </c>
      <c r="M28" s="43">
        <v>2624</v>
      </c>
      <c r="N28" s="39">
        <v>44799</v>
      </c>
      <c r="O28" s="38" t="s">
        <v>81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  <c r="AA28" s="7"/>
      <c r="AB28" s="34"/>
    </row>
    <row r="29" spans="1:28" ht="25.4" customHeight="1">
      <c r="A29" s="37">
        <v>15</v>
      </c>
      <c r="B29" s="37">
        <v>9</v>
      </c>
      <c r="C29" s="29" t="s">
        <v>681</v>
      </c>
      <c r="D29" s="43">
        <v>659.39</v>
      </c>
      <c r="E29" s="41">
        <v>3689.2</v>
      </c>
      <c r="F29" s="47">
        <f t="shared" si="2"/>
        <v>-0.82126477285048249</v>
      </c>
      <c r="G29" s="43">
        <v>150</v>
      </c>
      <c r="H29" s="41">
        <v>15</v>
      </c>
      <c r="I29" s="41">
        <f t="shared" si="3"/>
        <v>10</v>
      </c>
      <c r="J29" s="41">
        <v>8</v>
      </c>
      <c r="K29" s="41">
        <v>5</v>
      </c>
      <c r="L29" s="43">
        <v>32119.18</v>
      </c>
      <c r="M29" s="43">
        <v>7414</v>
      </c>
      <c r="N29" s="39">
        <v>44792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  <c r="AA29" s="7"/>
      <c r="AB29" s="34"/>
    </row>
    <row r="30" spans="1:28" ht="25.4" customHeight="1">
      <c r="A30" s="37">
        <v>16</v>
      </c>
      <c r="B30" s="37">
        <v>8</v>
      </c>
      <c r="C30" s="29" t="s">
        <v>684</v>
      </c>
      <c r="D30" s="43">
        <v>431.33</v>
      </c>
      <c r="E30" s="41">
        <v>4675.5600000000004</v>
      </c>
      <c r="F30" s="47">
        <f t="shared" si="2"/>
        <v>-0.90774794890879384</v>
      </c>
      <c r="G30" s="43">
        <v>58</v>
      </c>
      <c r="H30" s="41">
        <v>1</v>
      </c>
      <c r="I30" s="41">
        <f t="shared" si="3"/>
        <v>58</v>
      </c>
      <c r="J30" s="41">
        <v>1</v>
      </c>
      <c r="K30" s="41">
        <v>4</v>
      </c>
      <c r="L30" s="43">
        <v>46308.39</v>
      </c>
      <c r="M30" s="43">
        <v>7361</v>
      </c>
      <c r="N30" s="39">
        <v>44799</v>
      </c>
      <c r="O30" s="38" t="s">
        <v>39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  <c r="AA30" s="7"/>
      <c r="AB30" s="34"/>
    </row>
    <row r="31" spans="1:28" ht="25.4" customHeight="1">
      <c r="A31" s="37">
        <v>17</v>
      </c>
      <c r="B31" s="37">
        <v>19</v>
      </c>
      <c r="C31" s="29" t="s">
        <v>693</v>
      </c>
      <c r="D31" s="43">
        <v>414</v>
      </c>
      <c r="E31" s="41">
        <v>1196</v>
      </c>
      <c r="F31" s="47">
        <f t="shared" si="2"/>
        <v>-0.65384615384615385</v>
      </c>
      <c r="G31" s="43">
        <v>74</v>
      </c>
      <c r="H31" s="41" t="s">
        <v>36</v>
      </c>
      <c r="I31" s="41" t="s">
        <v>36</v>
      </c>
      <c r="J31" s="41">
        <v>4</v>
      </c>
      <c r="K31" s="41">
        <v>3</v>
      </c>
      <c r="L31" s="43">
        <v>9891</v>
      </c>
      <c r="M31" s="43">
        <v>1821</v>
      </c>
      <c r="N31" s="39">
        <v>44806</v>
      </c>
      <c r="O31" s="38" t="s">
        <v>65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  <c r="AA31" s="7"/>
      <c r="AB31" s="34"/>
    </row>
    <row r="32" spans="1:28" ht="25.4" customHeight="1">
      <c r="A32" s="37">
        <v>18</v>
      </c>
      <c r="B32" s="37">
        <v>11</v>
      </c>
      <c r="C32" s="29" t="s">
        <v>703</v>
      </c>
      <c r="D32" s="43">
        <v>366.05</v>
      </c>
      <c r="E32" s="41">
        <v>3131.32</v>
      </c>
      <c r="F32" s="47">
        <f t="shared" si="2"/>
        <v>-0.88310041771521275</v>
      </c>
      <c r="G32" s="43">
        <v>55</v>
      </c>
      <c r="H32" s="41">
        <v>10</v>
      </c>
      <c r="I32" s="41">
        <f>G32/H32</f>
        <v>5.5</v>
      </c>
      <c r="J32" s="41">
        <v>4</v>
      </c>
      <c r="K32" s="41">
        <v>2</v>
      </c>
      <c r="L32" s="43">
        <v>5151</v>
      </c>
      <c r="M32" s="43">
        <v>781</v>
      </c>
      <c r="N32" s="39">
        <v>44813</v>
      </c>
      <c r="O32" s="38" t="s">
        <v>50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  <c r="AA32" s="7"/>
      <c r="AB32" s="34"/>
    </row>
    <row r="33" spans="1:29" ht="25.4" customHeight="1">
      <c r="A33" s="37">
        <v>19</v>
      </c>
      <c r="B33" s="37">
        <v>14</v>
      </c>
      <c r="C33" s="29" t="s">
        <v>671</v>
      </c>
      <c r="D33" s="43">
        <v>250.34</v>
      </c>
      <c r="E33" s="41">
        <v>2064.8000000000002</v>
      </c>
      <c r="F33" s="47">
        <f t="shared" si="2"/>
        <v>-0.87875823324292912</v>
      </c>
      <c r="G33" s="43">
        <v>48</v>
      </c>
      <c r="H33" s="41">
        <v>7</v>
      </c>
      <c r="I33" s="41">
        <f>G33/H33</f>
        <v>6.8571428571428568</v>
      </c>
      <c r="J33" s="41">
        <v>2</v>
      </c>
      <c r="K33" s="41">
        <v>6</v>
      </c>
      <c r="L33" s="43">
        <v>28238</v>
      </c>
      <c r="M33" s="43">
        <v>6452</v>
      </c>
      <c r="N33" s="39">
        <v>44785</v>
      </c>
      <c r="O33" s="38" t="s">
        <v>50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  <c r="AA33" s="7"/>
      <c r="AB33" s="34"/>
    </row>
    <row r="34" spans="1:29" ht="25.4" customHeight="1">
      <c r="A34" s="37">
        <v>20</v>
      </c>
      <c r="B34" s="66">
        <v>26</v>
      </c>
      <c r="C34" s="29" t="s">
        <v>66</v>
      </c>
      <c r="D34" s="43">
        <v>237</v>
      </c>
      <c r="E34" s="41">
        <v>171</v>
      </c>
      <c r="F34" s="47">
        <f>(D34-E34)/E34</f>
        <v>0.38596491228070173</v>
      </c>
      <c r="G34" s="43">
        <v>35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19563</v>
      </c>
      <c r="M34" s="43">
        <v>3265</v>
      </c>
      <c r="N34" s="39">
        <v>44603</v>
      </c>
      <c r="O34" s="38" t="s">
        <v>65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4" customHeight="1">
      <c r="A35" s="14"/>
      <c r="B35" s="14"/>
      <c r="C35" s="28" t="s">
        <v>69</v>
      </c>
      <c r="D35" s="36">
        <f>SUM(D23:D34)</f>
        <v>281755.7</v>
      </c>
      <c r="E35" s="36">
        <f t="shared" ref="E35:G35" si="4">SUM(E23:E34)</f>
        <v>164903.59000000003</v>
      </c>
      <c r="F35" s="67">
        <f>(D35-E35)/E35</f>
        <v>0.70860864824107206</v>
      </c>
      <c r="G35" s="36">
        <f t="shared" si="4"/>
        <v>42168</v>
      </c>
      <c r="H35" s="36"/>
      <c r="I35" s="16"/>
      <c r="J35" s="15"/>
      <c r="K35" s="17"/>
      <c r="L35" s="18"/>
      <c r="M35" s="22"/>
      <c r="N35" s="19"/>
      <c r="O35" s="48"/>
      <c r="U35" s="7"/>
      <c r="W35" s="34"/>
      <c r="Y35" s="26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4"/>
      <c r="Y36" s="26"/>
    </row>
    <row r="37" spans="1:29" ht="25.4" customHeight="1">
      <c r="A37" s="37">
        <v>21</v>
      </c>
      <c r="B37" s="66">
        <v>28</v>
      </c>
      <c r="C37" s="29" t="s">
        <v>653</v>
      </c>
      <c r="D37" s="43">
        <v>133</v>
      </c>
      <c r="E37" s="41">
        <v>105</v>
      </c>
      <c r="F37" s="47">
        <f t="shared" ref="F37:F43" si="5">(D37-E37)/E37</f>
        <v>0.26666666666666666</v>
      </c>
      <c r="G37" s="43">
        <v>23</v>
      </c>
      <c r="H37" s="41">
        <v>2</v>
      </c>
      <c r="I37" s="41">
        <f>G37/H37</f>
        <v>11.5</v>
      </c>
      <c r="J37" s="41">
        <v>2</v>
      </c>
      <c r="K37" s="41">
        <v>5</v>
      </c>
      <c r="L37" s="43">
        <v>5787.66</v>
      </c>
      <c r="M37" s="43">
        <v>1023</v>
      </c>
      <c r="N37" s="39">
        <v>44771</v>
      </c>
      <c r="O37" s="38" t="s">
        <v>68</v>
      </c>
      <c r="P37" s="87"/>
      <c r="Q37" s="58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4" customHeight="1">
      <c r="A38" s="37">
        <v>22</v>
      </c>
      <c r="B38" s="61">
        <v>15</v>
      </c>
      <c r="C38" s="29" t="s">
        <v>692</v>
      </c>
      <c r="D38" s="43">
        <v>115.35</v>
      </c>
      <c r="E38" s="41">
        <v>1294.46</v>
      </c>
      <c r="F38" s="47">
        <f t="shared" si="5"/>
        <v>-0.91088948287316729</v>
      </c>
      <c r="G38" s="43">
        <v>19</v>
      </c>
      <c r="H38" s="41">
        <v>2</v>
      </c>
      <c r="I38" s="41">
        <f>G38/H38</f>
        <v>9.5</v>
      </c>
      <c r="J38" s="41">
        <v>1</v>
      </c>
      <c r="K38" s="41">
        <v>4</v>
      </c>
      <c r="L38" s="43">
        <v>34217.629999999997</v>
      </c>
      <c r="M38" s="43">
        <v>5160</v>
      </c>
      <c r="N38" s="39">
        <v>44799</v>
      </c>
      <c r="O38" s="38" t="s">
        <v>39</v>
      </c>
      <c r="P38" s="87"/>
      <c r="Q38" s="56"/>
      <c r="R38" s="34"/>
      <c r="S38" s="57"/>
      <c r="T38" s="57"/>
      <c r="U38" s="34"/>
      <c r="V38" s="34"/>
      <c r="W38" s="7"/>
      <c r="X38" s="58"/>
      <c r="Y38" s="34"/>
      <c r="Z38" s="58"/>
    </row>
    <row r="39" spans="1:29" ht="25.4" customHeight="1">
      <c r="A39" s="37">
        <v>23</v>
      </c>
      <c r="B39" s="37">
        <v>22</v>
      </c>
      <c r="C39" s="29" t="s">
        <v>670</v>
      </c>
      <c r="D39" s="43">
        <v>100</v>
      </c>
      <c r="E39" s="41">
        <v>733.8</v>
      </c>
      <c r="F39" s="47">
        <f t="shared" si="5"/>
        <v>-0.8637230853093486</v>
      </c>
      <c r="G39" s="43">
        <v>20</v>
      </c>
      <c r="H39" s="41">
        <v>1</v>
      </c>
      <c r="I39" s="41">
        <f>G39/H39</f>
        <v>20</v>
      </c>
      <c r="J39" s="41">
        <v>1</v>
      </c>
      <c r="K39" s="41">
        <v>6</v>
      </c>
      <c r="L39" s="43">
        <v>46188</v>
      </c>
      <c r="M39" s="43">
        <v>7200</v>
      </c>
      <c r="N39" s="39">
        <v>44785</v>
      </c>
      <c r="O39" s="38" t="s">
        <v>43</v>
      </c>
      <c r="P39" s="87"/>
      <c r="Q39" s="56"/>
      <c r="R39" s="34"/>
      <c r="S39" s="57"/>
      <c r="T39" s="57"/>
      <c r="U39" s="34"/>
      <c r="V39" s="34"/>
      <c r="W39" s="58"/>
      <c r="X39" s="7"/>
      <c r="Y39" s="34"/>
      <c r="Z39" s="58"/>
      <c r="AA39" s="7"/>
      <c r="AB39" s="34"/>
    </row>
    <row r="40" spans="1:29" ht="25.4" customHeight="1">
      <c r="A40" s="37">
        <v>24</v>
      </c>
      <c r="B40" s="66">
        <v>27</v>
      </c>
      <c r="C40" s="29" t="s">
        <v>565</v>
      </c>
      <c r="D40" s="43">
        <v>81</v>
      </c>
      <c r="E40" s="41">
        <v>122.5</v>
      </c>
      <c r="F40" s="47">
        <f t="shared" si="5"/>
        <v>-0.33877551020408164</v>
      </c>
      <c r="G40" s="43">
        <v>13</v>
      </c>
      <c r="H40" s="41">
        <v>1</v>
      </c>
      <c r="I40" s="41">
        <f>G40/H40</f>
        <v>13</v>
      </c>
      <c r="J40" s="41">
        <v>1</v>
      </c>
      <c r="K40" s="41" t="s">
        <v>36</v>
      </c>
      <c r="L40" s="43">
        <v>27301.18</v>
      </c>
      <c r="M40" s="43">
        <v>4726</v>
      </c>
      <c r="N40" s="39">
        <v>44680</v>
      </c>
      <c r="O40" s="38" t="s">
        <v>68</v>
      </c>
      <c r="P40" s="87"/>
      <c r="Q40" s="56"/>
      <c r="R40" s="34"/>
      <c r="S40" s="57"/>
      <c r="T40" s="57"/>
      <c r="U40" s="34"/>
      <c r="V40" s="34"/>
      <c r="W40" s="58"/>
      <c r="X40" s="7"/>
      <c r="Y40" s="34"/>
      <c r="Z40" s="58"/>
      <c r="AA40" s="7"/>
      <c r="AB40" s="34"/>
    </row>
    <row r="41" spans="1:29" ht="25.4" customHeight="1">
      <c r="A41" s="37">
        <v>25</v>
      </c>
      <c r="B41" s="37">
        <v>29</v>
      </c>
      <c r="C41" s="29" t="s">
        <v>673</v>
      </c>
      <c r="D41" s="43">
        <v>40</v>
      </c>
      <c r="E41" s="43">
        <v>70</v>
      </c>
      <c r="F41" s="47">
        <f>(D41-E41)/E41</f>
        <v>-0.42857142857142855</v>
      </c>
      <c r="G41" s="43">
        <v>8</v>
      </c>
      <c r="H41" s="41">
        <v>3</v>
      </c>
      <c r="I41" s="41">
        <f>G41/H41</f>
        <v>2.6666666666666665</v>
      </c>
      <c r="J41" s="41">
        <v>1</v>
      </c>
      <c r="K41" s="41">
        <v>5</v>
      </c>
      <c r="L41" s="43">
        <v>5485.12</v>
      </c>
      <c r="M41" s="43">
        <v>1036</v>
      </c>
      <c r="N41" s="39">
        <v>44792</v>
      </c>
      <c r="O41" s="38" t="s">
        <v>674</v>
      </c>
      <c r="P41" s="35"/>
      <c r="Q41" s="56"/>
      <c r="R41" s="56"/>
      <c r="S41" s="87"/>
      <c r="T41" s="56"/>
      <c r="V41" s="57"/>
      <c r="W41" s="58"/>
      <c r="X41" s="58"/>
      <c r="Y41" s="26"/>
      <c r="Z41" s="57"/>
      <c r="AA41" s="7"/>
      <c r="AB41" s="34"/>
      <c r="AC41" s="34"/>
    </row>
    <row r="42" spans="1:29" ht="25.4" customHeight="1">
      <c r="A42" s="37">
        <v>26</v>
      </c>
      <c r="B42" s="68">
        <v>25</v>
      </c>
      <c r="C42" s="29" t="s">
        <v>647</v>
      </c>
      <c r="D42" s="43">
        <v>30</v>
      </c>
      <c r="E42" s="41">
        <v>284</v>
      </c>
      <c r="F42" s="47">
        <f t="shared" si="5"/>
        <v>-0.89436619718309862</v>
      </c>
      <c r="G42" s="43">
        <v>8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9093</v>
      </c>
      <c r="M42" s="43">
        <v>1634</v>
      </c>
      <c r="N42" s="39">
        <v>44764</v>
      </c>
      <c r="O42" s="38" t="s">
        <v>65</v>
      </c>
      <c r="P42" s="87"/>
      <c r="Q42" s="56"/>
      <c r="R42" s="34"/>
      <c r="S42" s="57"/>
      <c r="T42" s="57"/>
      <c r="U42" s="34"/>
      <c r="V42" s="34"/>
      <c r="W42" s="58"/>
      <c r="X42" s="34"/>
      <c r="Y42" s="7"/>
      <c r="Z42" s="58"/>
      <c r="AA42" s="7"/>
      <c r="AB42" s="34"/>
    </row>
    <row r="43" spans="1:29" ht="25.4" customHeight="1">
      <c r="A43" s="14"/>
      <c r="B43" s="14"/>
      <c r="C43" s="28" t="s">
        <v>174</v>
      </c>
      <c r="D43" s="36">
        <f>SUM(D35:D42)</f>
        <v>282255.05</v>
      </c>
      <c r="E43" s="36">
        <v>163371.27000000002</v>
      </c>
      <c r="F43" s="67">
        <f t="shared" si="5"/>
        <v>0.7276908602106108</v>
      </c>
      <c r="G43" s="36">
        <f>SUM(G35:G42)</f>
        <v>42259</v>
      </c>
      <c r="H43" s="36"/>
      <c r="I43" s="16"/>
      <c r="J43" s="15"/>
      <c r="K43" s="17"/>
      <c r="L43" s="18"/>
      <c r="M43" s="22"/>
      <c r="N43" s="19"/>
      <c r="O43" s="48"/>
    </row>
    <row r="44" spans="1:29" ht="23.15" customHeight="1"/>
    <row r="45" spans="1:29" ht="21" customHeight="1"/>
    <row r="46" spans="1:29" ht="20.149999999999999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2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360</v>
      </c>
      <c r="E6" s="4" t="s">
        <v>371</v>
      </c>
      <c r="F6" s="174"/>
      <c r="G6" s="4" t="s">
        <v>360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6">
      <c r="A10" s="171"/>
      <c r="B10" s="171"/>
      <c r="C10" s="174"/>
      <c r="D10" s="79" t="s">
        <v>361</v>
      </c>
      <c r="E10" s="79" t="s">
        <v>372</v>
      </c>
      <c r="F10" s="174"/>
      <c r="G10" s="79" t="s">
        <v>361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4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4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4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4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4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4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4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4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4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4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4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4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4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4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4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4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4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4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4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4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4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4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4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4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4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4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4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4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5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2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371</v>
      </c>
      <c r="E6" s="4" t="s">
        <v>378</v>
      </c>
      <c r="F6" s="174"/>
      <c r="G6" s="4" t="s">
        <v>371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6" ht="20">
      <c r="A10" s="171"/>
      <c r="B10" s="171"/>
      <c r="C10" s="174"/>
      <c r="D10" s="79" t="s">
        <v>372</v>
      </c>
      <c r="E10" s="79" t="s">
        <v>379</v>
      </c>
      <c r="F10" s="174"/>
      <c r="G10" s="79" t="s">
        <v>372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4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4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4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4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4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4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4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4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4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4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4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4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4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4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4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4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4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4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4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4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4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4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4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4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4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4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4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4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4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4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5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2" style="33" bestFit="1" customWidth="1"/>
    <col min="25" max="25" width="14.81640625" style="33" customWidth="1"/>
    <col min="26" max="26" width="13.7265625" style="33" customWidth="1"/>
    <col min="27" max="16384" width="8.8164062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378</v>
      </c>
      <c r="E6" s="4" t="s">
        <v>388</v>
      </c>
      <c r="F6" s="174"/>
      <c r="G6" s="4" t="s">
        <v>378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  <c r="Z9" s="34"/>
    </row>
    <row r="10" spans="1:26" ht="20">
      <c r="A10" s="171"/>
      <c r="B10" s="171"/>
      <c r="C10" s="174"/>
      <c r="D10" s="79" t="s">
        <v>379</v>
      </c>
      <c r="E10" s="79" t="s">
        <v>389</v>
      </c>
      <c r="F10" s="174"/>
      <c r="G10" s="79" t="s">
        <v>379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  <c r="Z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4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4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4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4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4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4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4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4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4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4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4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4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4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4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4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4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4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4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4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4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4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4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4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4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4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4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4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4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4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4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4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4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4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5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2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388</v>
      </c>
      <c r="E6" s="4" t="s">
        <v>401</v>
      </c>
      <c r="F6" s="174"/>
      <c r="G6" s="4" t="s">
        <v>388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6" ht="20">
      <c r="A10" s="171"/>
      <c r="B10" s="171"/>
      <c r="C10" s="174"/>
      <c r="D10" s="79" t="s">
        <v>389</v>
      </c>
      <c r="E10" s="79" t="s">
        <v>402</v>
      </c>
      <c r="F10" s="174"/>
      <c r="G10" s="79" t="s">
        <v>389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4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4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4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4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4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4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4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4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4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4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4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4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4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4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4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4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4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4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4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4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4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4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4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4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4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4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4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4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4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5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8.81640625" style="33"/>
    <col min="25" max="25" width="13.7265625" style="33" customWidth="1"/>
    <col min="26" max="26" width="14.81640625" style="33" customWidth="1"/>
    <col min="27" max="16384" width="8.8164062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401</v>
      </c>
      <c r="E6" s="4" t="s">
        <v>410</v>
      </c>
      <c r="F6" s="174"/>
      <c r="G6" s="4" t="s">
        <v>401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4"/>
      <c r="Z9" s="35"/>
    </row>
    <row r="10" spans="1:26" ht="20">
      <c r="A10" s="171"/>
      <c r="B10" s="171"/>
      <c r="C10" s="174"/>
      <c r="D10" s="79" t="s">
        <v>402</v>
      </c>
      <c r="E10" s="79" t="s">
        <v>411</v>
      </c>
      <c r="F10" s="174"/>
      <c r="G10" s="79" t="s">
        <v>402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4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4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4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4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4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4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4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4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4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4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4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4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4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4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4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4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4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4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4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4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4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4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4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4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4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4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4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5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410</v>
      </c>
      <c r="E6" s="4" t="s">
        <v>416</v>
      </c>
      <c r="F6" s="174"/>
      <c r="G6" s="4" t="s">
        <v>410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</row>
    <row r="10" spans="1:26" ht="20">
      <c r="A10" s="171"/>
      <c r="B10" s="171"/>
      <c r="C10" s="174"/>
      <c r="D10" s="79" t="s">
        <v>411</v>
      </c>
      <c r="E10" s="79" t="s">
        <v>417</v>
      </c>
      <c r="F10" s="174"/>
      <c r="G10" s="79" t="s">
        <v>411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4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4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4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4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4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4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4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4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4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4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4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4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4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4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4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4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4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4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4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4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4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4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4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5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13.7265625" style="33" customWidth="1"/>
    <col min="25" max="25" width="14.81640625" style="33" customWidth="1"/>
    <col min="26" max="16384" width="8.8164062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416</v>
      </c>
      <c r="E6" s="4" t="s">
        <v>424</v>
      </c>
      <c r="F6" s="174"/>
      <c r="G6" s="4" t="s">
        <v>416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</row>
    <row r="10" spans="1:26">
      <c r="A10" s="171"/>
      <c r="B10" s="171"/>
      <c r="C10" s="174"/>
      <c r="D10" s="79" t="s">
        <v>425</v>
      </c>
      <c r="E10" s="79" t="s">
        <v>426</v>
      </c>
      <c r="F10" s="174"/>
      <c r="G10" s="79" t="s">
        <v>425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4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4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4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4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4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4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4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4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4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4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4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4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4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4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4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4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4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4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4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4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4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4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4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4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4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4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4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4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4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4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4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5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4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4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4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5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424</v>
      </c>
      <c r="E6" s="4" t="s">
        <v>438</v>
      </c>
      <c r="F6" s="174"/>
      <c r="G6" s="4" t="s">
        <v>424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</row>
    <row r="10" spans="1:26">
      <c r="A10" s="171"/>
      <c r="B10" s="171"/>
      <c r="C10" s="174"/>
      <c r="D10" s="79" t="s">
        <v>426</v>
      </c>
      <c r="E10" s="79" t="s">
        <v>439</v>
      </c>
      <c r="F10" s="174"/>
      <c r="G10" s="79" t="s">
        <v>426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4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4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4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4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4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4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4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4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4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4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4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4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4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4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4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4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4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4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4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4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4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4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5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438</v>
      </c>
      <c r="E6" s="4" t="s">
        <v>443</v>
      </c>
      <c r="F6" s="174"/>
      <c r="G6" s="4" t="s">
        <v>438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</row>
    <row r="10" spans="1:26">
      <c r="A10" s="171"/>
      <c r="B10" s="171"/>
      <c r="C10" s="174"/>
      <c r="D10" s="79" t="s">
        <v>439</v>
      </c>
      <c r="E10" s="79" t="s">
        <v>444</v>
      </c>
      <c r="F10" s="174"/>
      <c r="G10" s="79" t="s">
        <v>439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4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4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4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4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4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4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4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4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4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4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4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4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4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4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4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4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4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5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443</v>
      </c>
      <c r="E6" s="4" t="s">
        <v>449</v>
      </c>
      <c r="F6" s="174"/>
      <c r="G6" s="4" t="s">
        <v>443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</row>
    <row r="10" spans="1:26">
      <c r="A10" s="171"/>
      <c r="B10" s="171"/>
      <c r="C10" s="174"/>
      <c r="D10" s="79" t="s">
        <v>444</v>
      </c>
      <c r="E10" s="79" t="s">
        <v>450</v>
      </c>
      <c r="F10" s="174"/>
      <c r="G10" s="79" t="s">
        <v>444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4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4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4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4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4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4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4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4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4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4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4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4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4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4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4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5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dimension ref="A1:AC77"/>
  <sheetViews>
    <sheetView topLeftCell="A7" zoomScale="60" zoomScaleNormal="60" workbookViewId="0">
      <selection activeCell="A31" sqref="A31:XFD3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14.26953125" style="33" customWidth="1"/>
    <col min="18" max="18" width="9.1796875" style="33" customWidth="1"/>
    <col min="19" max="19" width="17.7265625" style="33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4.81640625" style="33" customWidth="1"/>
    <col min="24" max="24" width="13.1796875" style="33" customWidth="1"/>
    <col min="25" max="25" width="13.7265625" style="33" bestFit="1" customWidth="1"/>
    <col min="26" max="26" width="12.54296875" style="33" bestFit="1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699</v>
      </c>
      <c r="E6" s="4" t="s">
        <v>695</v>
      </c>
      <c r="F6" s="174"/>
      <c r="G6" s="4" t="s">
        <v>699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49"/>
      <c r="E9" s="149"/>
      <c r="F9" s="173" t="s">
        <v>18</v>
      </c>
      <c r="G9" s="149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35"/>
      <c r="X9" s="26"/>
      <c r="Y9" s="34"/>
      <c r="Z9" s="34"/>
    </row>
    <row r="10" spans="1:28">
      <c r="A10" s="171"/>
      <c r="B10" s="171"/>
      <c r="C10" s="174"/>
      <c r="D10" s="150" t="s">
        <v>700</v>
      </c>
      <c r="E10" s="150" t="s">
        <v>696</v>
      </c>
      <c r="F10" s="174"/>
      <c r="G10" s="150" t="s">
        <v>700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5"/>
      <c r="X10" s="35"/>
      <c r="Y10" s="34"/>
      <c r="Z10" s="34"/>
    </row>
    <row r="11" spans="1:28">
      <c r="A11" s="171"/>
      <c r="B11" s="171"/>
      <c r="C11" s="174"/>
      <c r="D11" s="150" t="s">
        <v>31</v>
      </c>
      <c r="E11" s="4" t="s">
        <v>31</v>
      </c>
      <c r="F11" s="174"/>
      <c r="G11" s="150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35"/>
      <c r="X11" s="7"/>
      <c r="Y11" s="34"/>
      <c r="Z11" s="26"/>
    </row>
    <row r="12" spans="1:28" ht="15.65" customHeight="1" thickBot="1">
      <c r="A12" s="171"/>
      <c r="B12" s="172"/>
      <c r="C12" s="175"/>
      <c r="D12" s="151"/>
      <c r="E12" s="5" t="s">
        <v>16</v>
      </c>
      <c r="F12" s="175"/>
      <c r="G12" s="151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58"/>
      <c r="X12" s="7"/>
      <c r="Y12" s="57"/>
      <c r="Z12" s="26"/>
    </row>
    <row r="13" spans="1:28" ht="25.4" customHeight="1">
      <c r="A13" s="37">
        <v>1</v>
      </c>
      <c r="B13" s="37">
        <v>1</v>
      </c>
      <c r="C13" s="29" t="s">
        <v>680</v>
      </c>
      <c r="D13" s="43">
        <v>49928.88</v>
      </c>
      <c r="E13" s="41">
        <v>45678.87</v>
      </c>
      <c r="F13" s="47">
        <f>(D13-E13)/E13</f>
        <v>9.3041049395486242E-2</v>
      </c>
      <c r="G13" s="43">
        <v>6314</v>
      </c>
      <c r="H13" s="41">
        <v>115</v>
      </c>
      <c r="I13" s="41">
        <f>G13/H13</f>
        <v>54.904347826086955</v>
      </c>
      <c r="J13" s="41">
        <v>14</v>
      </c>
      <c r="K13" s="41">
        <v>4</v>
      </c>
      <c r="L13" s="43">
        <v>424144.44</v>
      </c>
      <c r="M13" s="43">
        <v>63634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35"/>
      <c r="X13" s="7"/>
      <c r="Y13" s="34"/>
      <c r="Z13" s="7"/>
    </row>
    <row r="14" spans="1:28" ht="25.4" customHeight="1">
      <c r="A14" s="37">
        <v>2</v>
      </c>
      <c r="B14" s="37">
        <v>4</v>
      </c>
      <c r="C14" s="29" t="s">
        <v>654</v>
      </c>
      <c r="D14" s="43">
        <v>18146.259999999998</v>
      </c>
      <c r="E14" s="41">
        <v>12595.16</v>
      </c>
      <c r="F14" s="47">
        <f>(D14-E14)/E14</f>
        <v>0.44073278942069799</v>
      </c>
      <c r="G14" s="43">
        <v>3494</v>
      </c>
      <c r="H14" s="41">
        <v>84</v>
      </c>
      <c r="I14" s="41">
        <f>G14/H14</f>
        <v>41.595238095238095</v>
      </c>
      <c r="J14" s="41">
        <v>13</v>
      </c>
      <c r="K14" s="41">
        <v>7</v>
      </c>
      <c r="L14" s="43">
        <v>230432.45</v>
      </c>
      <c r="M14" s="43">
        <v>50349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4" customHeight="1">
      <c r="A15" s="37">
        <v>3</v>
      </c>
      <c r="B15" s="37">
        <v>3</v>
      </c>
      <c r="C15" s="29" t="s">
        <v>632</v>
      </c>
      <c r="D15" s="43">
        <v>16114.48</v>
      </c>
      <c r="E15" s="41">
        <v>14123.67</v>
      </c>
      <c r="F15" s="47">
        <f>(D15-E15)/E15</f>
        <v>0.14095557316193308</v>
      </c>
      <c r="G15" s="43">
        <v>2878</v>
      </c>
      <c r="H15" s="41">
        <v>105</v>
      </c>
      <c r="I15" s="41">
        <f>G15/H15</f>
        <v>27.409523809523808</v>
      </c>
      <c r="J15" s="41">
        <v>15</v>
      </c>
      <c r="K15" s="41">
        <v>11</v>
      </c>
      <c r="L15" s="43">
        <v>1288589</v>
      </c>
      <c r="M15" s="43">
        <v>239054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4" customHeight="1">
      <c r="A16" s="37">
        <v>4</v>
      </c>
      <c r="B16" s="37">
        <v>2</v>
      </c>
      <c r="C16" s="29" t="s">
        <v>694</v>
      </c>
      <c r="D16" s="43">
        <v>14867</v>
      </c>
      <c r="E16" s="41">
        <v>27581</v>
      </c>
      <c r="F16" s="47">
        <f>(D16-E16)/E16</f>
        <v>-0.46096950799463399</v>
      </c>
      <c r="G16" s="43">
        <v>2151</v>
      </c>
      <c r="H16" s="41" t="s">
        <v>36</v>
      </c>
      <c r="I16" s="41" t="s">
        <v>36</v>
      </c>
      <c r="J16" s="41">
        <v>12</v>
      </c>
      <c r="K16" s="41">
        <v>2</v>
      </c>
      <c r="L16" s="43">
        <v>65028</v>
      </c>
      <c r="M16" s="43">
        <v>9139</v>
      </c>
      <c r="N16" s="39">
        <v>44806</v>
      </c>
      <c r="O16" s="38" t="s">
        <v>65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4" customHeight="1">
      <c r="A17" s="37">
        <v>5</v>
      </c>
      <c r="B17" s="37" t="s">
        <v>34</v>
      </c>
      <c r="C17" s="29" t="s">
        <v>704</v>
      </c>
      <c r="D17" s="43">
        <v>13906.67</v>
      </c>
      <c r="E17" s="41" t="s">
        <v>36</v>
      </c>
      <c r="F17" s="41" t="s">
        <v>36</v>
      </c>
      <c r="G17" s="43">
        <v>2119</v>
      </c>
      <c r="H17" s="41">
        <v>106</v>
      </c>
      <c r="I17" s="41">
        <f>G17/H17</f>
        <v>19.990566037735849</v>
      </c>
      <c r="J17" s="41">
        <v>17</v>
      </c>
      <c r="K17" s="41">
        <v>1</v>
      </c>
      <c r="L17" s="43">
        <v>14394.67</v>
      </c>
      <c r="M17" s="43">
        <v>2209</v>
      </c>
      <c r="N17" s="39">
        <v>44813</v>
      </c>
      <c r="O17" s="38" t="s">
        <v>68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0">
      <c r="A18" s="37">
        <v>6</v>
      </c>
      <c r="B18" s="37" t="s">
        <v>34</v>
      </c>
      <c r="C18" s="29" t="s">
        <v>705</v>
      </c>
      <c r="D18" s="43">
        <v>10107</v>
      </c>
      <c r="E18" s="41" t="s">
        <v>36</v>
      </c>
      <c r="F18" s="41" t="s">
        <v>36</v>
      </c>
      <c r="G18" s="43">
        <v>1478</v>
      </c>
      <c r="H18" s="41" t="s">
        <v>36</v>
      </c>
      <c r="I18" s="41" t="s">
        <v>36</v>
      </c>
      <c r="J18" s="41">
        <v>13</v>
      </c>
      <c r="K18" s="41">
        <v>1</v>
      </c>
      <c r="L18" s="43">
        <v>10107</v>
      </c>
      <c r="M18" s="43">
        <v>1478</v>
      </c>
      <c r="N18" s="39">
        <v>44813</v>
      </c>
      <c r="O18" s="38" t="s">
        <v>65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4" customHeight="1">
      <c r="A19" s="37">
        <v>7</v>
      </c>
      <c r="B19" s="37">
        <v>6</v>
      </c>
      <c r="C19" s="29" t="s">
        <v>658</v>
      </c>
      <c r="D19" s="43">
        <v>7702.82</v>
      </c>
      <c r="E19" s="41">
        <v>6191.94</v>
      </c>
      <c r="F19" s="47">
        <f>(D19-E19)/E19</f>
        <v>0.24400753237272974</v>
      </c>
      <c r="G19" s="43">
        <v>1103</v>
      </c>
      <c r="H19" s="41">
        <v>30</v>
      </c>
      <c r="I19" s="41">
        <f>G19/H19</f>
        <v>36.766666666666666</v>
      </c>
      <c r="J19" s="41">
        <v>7</v>
      </c>
      <c r="K19" s="41">
        <v>6</v>
      </c>
      <c r="L19" s="43">
        <v>156329.51</v>
      </c>
      <c r="M19" s="43">
        <v>22940</v>
      </c>
      <c r="N19" s="39">
        <v>44778</v>
      </c>
      <c r="O19" s="38" t="s">
        <v>39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5.4" customHeight="1">
      <c r="A20" s="37">
        <v>8</v>
      </c>
      <c r="B20" s="37">
        <v>5</v>
      </c>
      <c r="C20" s="29" t="s">
        <v>684</v>
      </c>
      <c r="D20" s="43">
        <v>4675.5600000000004</v>
      </c>
      <c r="E20" s="41">
        <v>7790.94</v>
      </c>
      <c r="F20" s="47">
        <f>(D20-E20)/E20</f>
        <v>-0.39987215920030178</v>
      </c>
      <c r="G20" s="43">
        <v>611</v>
      </c>
      <c r="H20" s="41">
        <v>28</v>
      </c>
      <c r="I20" s="41">
        <f>G20/H20</f>
        <v>21.821428571428573</v>
      </c>
      <c r="J20" s="41">
        <v>8</v>
      </c>
      <c r="K20" s="41">
        <v>3</v>
      </c>
      <c r="L20" s="43">
        <v>42921.24</v>
      </c>
      <c r="M20" s="43">
        <v>6859</v>
      </c>
      <c r="N20" s="39">
        <v>44799</v>
      </c>
      <c r="O20" s="38" t="s">
        <v>39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5.4" customHeight="1">
      <c r="A21" s="37">
        <v>9</v>
      </c>
      <c r="B21" s="37">
        <v>9</v>
      </c>
      <c r="C21" s="29" t="s">
        <v>681</v>
      </c>
      <c r="D21" s="43">
        <v>3689.2</v>
      </c>
      <c r="E21" s="41">
        <v>2761.46</v>
      </c>
      <c r="F21" s="47">
        <f>(D21-E21)/E21</f>
        <v>0.3359599632078682</v>
      </c>
      <c r="G21" s="43">
        <v>773</v>
      </c>
      <c r="H21" s="41">
        <v>40</v>
      </c>
      <c r="I21" s="41">
        <f>G21/H21</f>
        <v>19.324999999999999</v>
      </c>
      <c r="J21" s="41">
        <v>11</v>
      </c>
      <c r="K21" s="41">
        <v>4</v>
      </c>
      <c r="L21" s="43">
        <v>31188.29</v>
      </c>
      <c r="M21" s="43">
        <v>7200</v>
      </c>
      <c r="N21" s="39">
        <v>44792</v>
      </c>
      <c r="O21" s="38" t="s">
        <v>48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4" customHeight="1">
      <c r="A22" s="37">
        <v>10</v>
      </c>
      <c r="B22" s="37" t="s">
        <v>149</v>
      </c>
      <c r="C22" s="29" t="s">
        <v>706</v>
      </c>
      <c r="D22" s="43">
        <v>3680</v>
      </c>
      <c r="E22" s="41" t="s">
        <v>36</v>
      </c>
      <c r="F22" s="41" t="s">
        <v>36</v>
      </c>
      <c r="G22" s="43">
        <v>636</v>
      </c>
      <c r="H22" s="41" t="s">
        <v>36</v>
      </c>
      <c r="I22" s="41" t="s">
        <v>36</v>
      </c>
      <c r="J22" s="41">
        <v>7</v>
      </c>
      <c r="K22" s="41">
        <v>0</v>
      </c>
      <c r="L22" s="43">
        <v>3680</v>
      </c>
      <c r="M22" s="43">
        <v>636</v>
      </c>
      <c r="N22" s="39" t="s">
        <v>150</v>
      </c>
      <c r="O22" s="38" t="s">
        <v>65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142817.87</v>
      </c>
      <c r="E23" s="36">
        <v>126814.87000000001</v>
      </c>
      <c r="F23" s="67">
        <f t="shared" ref="F23" si="0">(D23-E23)/E23</f>
        <v>0.12619182592703823</v>
      </c>
      <c r="G23" s="36">
        <f>SUM(G13:G22)</f>
        <v>21557</v>
      </c>
      <c r="H23" s="36"/>
      <c r="I23" s="16"/>
      <c r="J23" s="15"/>
      <c r="K23" s="17"/>
      <c r="L23" s="18"/>
      <c r="M23" s="22"/>
      <c r="N23" s="19"/>
      <c r="O23" s="48"/>
      <c r="U23" s="7"/>
      <c r="W23" s="34"/>
      <c r="Y23" s="26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4"/>
      <c r="Y24" s="26"/>
    </row>
    <row r="25" spans="1:28" ht="25.4" customHeight="1">
      <c r="A25" s="37">
        <v>11</v>
      </c>
      <c r="B25" s="37" t="s">
        <v>34</v>
      </c>
      <c r="C25" s="29" t="s">
        <v>703</v>
      </c>
      <c r="D25" s="43">
        <v>3131.32</v>
      </c>
      <c r="E25" s="41" t="s">
        <v>36</v>
      </c>
      <c r="F25" s="41" t="s">
        <v>36</v>
      </c>
      <c r="G25" s="43">
        <v>470</v>
      </c>
      <c r="H25" s="41">
        <v>60</v>
      </c>
      <c r="I25" s="41">
        <f t="shared" ref="I25:I32" si="1">G25/H25</f>
        <v>7.833333333333333</v>
      </c>
      <c r="J25" s="41">
        <v>11</v>
      </c>
      <c r="K25" s="41">
        <v>1</v>
      </c>
      <c r="L25" s="43">
        <v>3131</v>
      </c>
      <c r="M25" s="43">
        <v>470</v>
      </c>
      <c r="N25" s="39">
        <v>44813</v>
      </c>
      <c r="O25" s="38" t="s">
        <v>50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  <c r="AA25" s="7"/>
      <c r="AB25" s="34"/>
    </row>
    <row r="26" spans="1:28" ht="25.4" customHeight="1">
      <c r="A26" s="37">
        <v>12</v>
      </c>
      <c r="B26" s="37">
        <v>13</v>
      </c>
      <c r="C26" s="29" t="s">
        <v>597</v>
      </c>
      <c r="D26" s="43">
        <v>2669.82</v>
      </c>
      <c r="E26" s="41">
        <v>1699.02</v>
      </c>
      <c r="F26" s="47">
        <f>(D26-E26)/E26</f>
        <v>0.57138821202811041</v>
      </c>
      <c r="G26" s="43">
        <v>395</v>
      </c>
      <c r="H26" s="41">
        <v>15</v>
      </c>
      <c r="I26" s="41">
        <f t="shared" si="1"/>
        <v>26.333333333333332</v>
      </c>
      <c r="J26" s="41">
        <v>3</v>
      </c>
      <c r="K26" s="41">
        <v>16</v>
      </c>
      <c r="L26" s="43">
        <v>358772</v>
      </c>
      <c r="M26" s="43">
        <v>53712</v>
      </c>
      <c r="N26" s="39">
        <v>44708</v>
      </c>
      <c r="O26" s="38" t="s">
        <v>37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  <c r="AA26" s="7"/>
      <c r="AB26" s="34"/>
    </row>
    <row r="27" spans="1:28" ht="25.4" customHeight="1">
      <c r="A27" s="37">
        <v>13</v>
      </c>
      <c r="B27" s="37">
        <v>11</v>
      </c>
      <c r="C27" s="29" t="s">
        <v>683</v>
      </c>
      <c r="D27" s="43">
        <v>2260.54</v>
      </c>
      <c r="E27" s="41">
        <v>1903.56</v>
      </c>
      <c r="F27" s="47">
        <f>(D27-E27)/E27</f>
        <v>0.18753283321776043</v>
      </c>
      <c r="G27" s="43">
        <v>453</v>
      </c>
      <c r="H27" s="41">
        <v>14</v>
      </c>
      <c r="I27" s="41">
        <f t="shared" si="1"/>
        <v>32.357142857142854</v>
      </c>
      <c r="J27" s="41">
        <v>6</v>
      </c>
      <c r="K27" s="41">
        <v>3</v>
      </c>
      <c r="L27" s="43">
        <v>10072.879999999999</v>
      </c>
      <c r="M27" s="43">
        <v>2401</v>
      </c>
      <c r="N27" s="39">
        <v>44799</v>
      </c>
      <c r="O27" s="38" t="s">
        <v>81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4" customHeight="1">
      <c r="A28" s="37">
        <v>14</v>
      </c>
      <c r="B28" s="61">
        <v>14</v>
      </c>
      <c r="C28" s="29" t="s">
        <v>671</v>
      </c>
      <c r="D28" s="43">
        <v>2064.8000000000002</v>
      </c>
      <c r="E28" s="41">
        <v>1413.76</v>
      </c>
      <c r="F28" s="47">
        <f>(D28-E28)/E28</f>
        <v>0.46050248981439579</v>
      </c>
      <c r="G28" s="43">
        <v>420</v>
      </c>
      <c r="H28" s="41">
        <v>26</v>
      </c>
      <c r="I28" s="41">
        <f t="shared" si="1"/>
        <v>16.153846153846153</v>
      </c>
      <c r="J28" s="41">
        <v>12</v>
      </c>
      <c r="K28" s="41">
        <v>5</v>
      </c>
      <c r="L28" s="43">
        <v>27546</v>
      </c>
      <c r="M28" s="43">
        <v>6282</v>
      </c>
      <c r="N28" s="39">
        <v>44785</v>
      </c>
      <c r="O28" s="38" t="s">
        <v>50</v>
      </c>
      <c r="P28" s="56"/>
      <c r="Q28" s="56"/>
      <c r="R28" s="34"/>
      <c r="S28" s="57"/>
      <c r="T28" s="57"/>
      <c r="U28" s="34"/>
      <c r="V28" s="34"/>
      <c r="W28" s="58"/>
      <c r="X28" s="34"/>
      <c r="Y28" s="7"/>
      <c r="Z28" s="58"/>
    </row>
    <row r="29" spans="1:28" ht="25.4" customHeight="1">
      <c r="A29" s="37">
        <v>15</v>
      </c>
      <c r="B29" s="37">
        <v>7</v>
      </c>
      <c r="C29" s="29" t="s">
        <v>692</v>
      </c>
      <c r="D29" s="43">
        <v>1294.46</v>
      </c>
      <c r="E29" s="41">
        <v>4395.96</v>
      </c>
      <c r="F29" s="47">
        <f>(D29-E29)/E29</f>
        <v>-0.70553417228546211</v>
      </c>
      <c r="G29" s="43">
        <v>191</v>
      </c>
      <c r="H29" s="41">
        <v>11</v>
      </c>
      <c r="I29" s="41">
        <f t="shared" si="1"/>
        <v>17.363636363636363</v>
      </c>
      <c r="J29" s="41">
        <v>4</v>
      </c>
      <c r="K29" s="41">
        <v>3</v>
      </c>
      <c r="L29" s="43">
        <v>33766.44</v>
      </c>
      <c r="M29" s="43">
        <v>5086</v>
      </c>
      <c r="N29" s="39">
        <v>44799</v>
      </c>
      <c r="O29" s="38" t="s">
        <v>39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  <c r="AA29" s="7"/>
      <c r="AB29" s="34"/>
    </row>
    <row r="30" spans="1:28" ht="25.4" customHeight="1">
      <c r="A30" s="37">
        <v>16</v>
      </c>
      <c r="B30" s="37">
        <v>17</v>
      </c>
      <c r="C30" s="29" t="s">
        <v>626</v>
      </c>
      <c r="D30" s="43">
        <v>1263.8900000000001</v>
      </c>
      <c r="E30" s="41">
        <v>718</v>
      </c>
      <c r="F30" s="47">
        <f>(D30-E30)/E30</f>
        <v>0.76029247910863529</v>
      </c>
      <c r="G30" s="43">
        <v>193</v>
      </c>
      <c r="H30" s="41">
        <v>6</v>
      </c>
      <c r="I30" s="41">
        <f t="shared" si="1"/>
        <v>32.166666666666664</v>
      </c>
      <c r="J30" s="41">
        <v>2</v>
      </c>
      <c r="K30" s="41">
        <v>12</v>
      </c>
      <c r="L30" s="43">
        <v>246187.53</v>
      </c>
      <c r="M30" s="43">
        <v>38166</v>
      </c>
      <c r="N30" s="39">
        <v>44736</v>
      </c>
      <c r="O30" s="38" t="s">
        <v>45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  <c r="AA30" s="7"/>
      <c r="AB30" s="34"/>
    </row>
    <row r="31" spans="1:28" ht="25.4" customHeight="1">
      <c r="A31" s="37">
        <v>17</v>
      </c>
      <c r="B31" s="44" t="s">
        <v>36</v>
      </c>
      <c r="C31" s="29" t="s">
        <v>672</v>
      </c>
      <c r="D31" s="43">
        <v>1247.2</v>
      </c>
      <c r="E31" s="41" t="s">
        <v>36</v>
      </c>
      <c r="F31" s="41" t="s">
        <v>36</v>
      </c>
      <c r="G31" s="43">
        <v>268</v>
      </c>
      <c r="H31" s="41">
        <v>19</v>
      </c>
      <c r="I31" s="41">
        <f t="shared" si="1"/>
        <v>14.105263157894736</v>
      </c>
      <c r="J31" s="41">
        <v>4</v>
      </c>
      <c r="K31" s="41" t="s">
        <v>36</v>
      </c>
      <c r="L31" s="43">
        <v>5664.94</v>
      </c>
      <c r="M31" s="43">
        <v>997</v>
      </c>
      <c r="N31" s="39">
        <v>44785</v>
      </c>
      <c r="O31" s="38" t="s">
        <v>91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  <c r="AA31" s="7"/>
      <c r="AB31" s="34"/>
    </row>
    <row r="32" spans="1:28" ht="25.4" customHeight="1">
      <c r="A32" s="37">
        <v>18</v>
      </c>
      <c r="B32" s="37">
        <v>12</v>
      </c>
      <c r="C32" s="29" t="s">
        <v>655</v>
      </c>
      <c r="D32" s="43">
        <v>1215.47</v>
      </c>
      <c r="E32" s="41">
        <v>1832.36</v>
      </c>
      <c r="F32" s="47">
        <f>(D32-E32)/E32</f>
        <v>-0.33666419262590314</v>
      </c>
      <c r="G32" s="43">
        <v>170</v>
      </c>
      <c r="H32" s="41">
        <v>4</v>
      </c>
      <c r="I32" s="41">
        <f t="shared" si="1"/>
        <v>42.5</v>
      </c>
      <c r="J32" s="41">
        <v>2</v>
      </c>
      <c r="K32" s="41">
        <v>7</v>
      </c>
      <c r="L32" s="43">
        <v>98735.54</v>
      </c>
      <c r="M32" s="43">
        <v>14760</v>
      </c>
      <c r="N32" s="39">
        <v>44771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  <c r="AA32" s="7"/>
      <c r="AB32" s="34"/>
    </row>
    <row r="33" spans="1:29" ht="25.4" customHeight="1">
      <c r="A33" s="37">
        <v>19</v>
      </c>
      <c r="B33" s="37">
        <v>8</v>
      </c>
      <c r="C33" s="29" t="s">
        <v>693</v>
      </c>
      <c r="D33" s="43">
        <v>1196</v>
      </c>
      <c r="E33" s="41">
        <v>3705</v>
      </c>
      <c r="F33" s="47">
        <f>(D33-E33)/E33</f>
        <v>-0.67719298245614035</v>
      </c>
      <c r="G33" s="43">
        <v>218</v>
      </c>
      <c r="H33" s="41" t="s">
        <v>36</v>
      </c>
      <c r="I33" s="41" t="s">
        <v>36</v>
      </c>
      <c r="J33" s="41">
        <v>7</v>
      </c>
      <c r="K33" s="41">
        <v>2</v>
      </c>
      <c r="L33" s="43">
        <v>8512</v>
      </c>
      <c r="M33" s="43">
        <v>1567</v>
      </c>
      <c r="N33" s="39">
        <v>44806</v>
      </c>
      <c r="O33" s="38" t="s">
        <v>65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  <c r="AA33" s="7"/>
      <c r="AB33" s="34"/>
    </row>
    <row r="34" spans="1:29" ht="25.4" customHeight="1">
      <c r="A34" s="37">
        <v>20</v>
      </c>
      <c r="B34" s="37">
        <v>19</v>
      </c>
      <c r="C34" s="29" t="s">
        <v>623</v>
      </c>
      <c r="D34" s="43">
        <v>963.95</v>
      </c>
      <c r="E34" s="43">
        <v>591.79999999999995</v>
      </c>
      <c r="F34" s="47">
        <f>(D34-E34)/E34</f>
        <v>0.62884420412301478</v>
      </c>
      <c r="G34" s="43">
        <v>138</v>
      </c>
      <c r="H34" s="41">
        <v>3</v>
      </c>
      <c r="I34" s="41">
        <f>G34/H34</f>
        <v>46</v>
      </c>
      <c r="J34" s="41">
        <v>1</v>
      </c>
      <c r="K34" s="41">
        <v>12</v>
      </c>
      <c r="L34" s="43">
        <v>313035.71999999997</v>
      </c>
      <c r="M34" s="43">
        <v>48643</v>
      </c>
      <c r="N34" s="39">
        <v>44736</v>
      </c>
      <c r="O34" s="38" t="s">
        <v>624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4" customHeight="1">
      <c r="A35" s="14"/>
      <c r="B35" s="14"/>
      <c r="C35" s="28" t="s">
        <v>69</v>
      </c>
      <c r="D35" s="36">
        <f>SUM(D23:D34)</f>
        <v>160125.32000000004</v>
      </c>
      <c r="E35" s="36">
        <v>137349.91999999998</v>
      </c>
      <c r="F35" s="67">
        <f>(D35-E35)/E35</f>
        <v>0.16582026403801367</v>
      </c>
      <c r="G35" s="36">
        <f>SUM(G23:G34)</f>
        <v>24473</v>
      </c>
      <c r="H35" s="36"/>
      <c r="I35" s="16"/>
      <c r="J35" s="15"/>
      <c r="K35" s="17"/>
      <c r="L35" s="18"/>
      <c r="M35" s="22"/>
      <c r="N35" s="19"/>
      <c r="O35" s="48"/>
      <c r="U35" s="7"/>
      <c r="W35" s="34"/>
      <c r="Y35" s="26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4"/>
      <c r="Y36" s="26"/>
    </row>
    <row r="37" spans="1:29" ht="25.4" customHeight="1">
      <c r="A37" s="37">
        <v>21</v>
      </c>
      <c r="B37" s="37">
        <v>16</v>
      </c>
      <c r="C37" s="29" t="s">
        <v>682</v>
      </c>
      <c r="D37" s="43">
        <v>963.59</v>
      </c>
      <c r="E37" s="41">
        <v>768.4</v>
      </c>
      <c r="F37" s="47">
        <f>(D37-E37)/E37</f>
        <v>0.25402134305049462</v>
      </c>
      <c r="G37" s="43">
        <v>150</v>
      </c>
      <c r="H37" s="41">
        <v>5</v>
      </c>
      <c r="I37" s="41">
        <f>G37/H37</f>
        <v>30</v>
      </c>
      <c r="J37" s="41">
        <v>2</v>
      </c>
      <c r="K37" s="41">
        <v>4</v>
      </c>
      <c r="L37" s="43">
        <v>20442</v>
      </c>
      <c r="M37" s="43">
        <v>3462</v>
      </c>
      <c r="N37" s="39">
        <v>44792</v>
      </c>
      <c r="O37" s="38" t="s">
        <v>50</v>
      </c>
      <c r="P37" s="87"/>
      <c r="Q37" s="58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4" customHeight="1">
      <c r="A38" s="37">
        <v>22</v>
      </c>
      <c r="B38" s="61">
        <v>15</v>
      </c>
      <c r="C38" s="29" t="s">
        <v>670</v>
      </c>
      <c r="D38" s="43">
        <v>733.8</v>
      </c>
      <c r="E38" s="41">
        <v>810.8</v>
      </c>
      <c r="F38" s="47">
        <f>(D38-E38)/E38</f>
        <v>-9.4967932905772087E-2</v>
      </c>
      <c r="G38" s="43">
        <v>114</v>
      </c>
      <c r="H38" s="41">
        <v>6</v>
      </c>
      <c r="I38" s="41">
        <f>G38/H38</f>
        <v>19</v>
      </c>
      <c r="J38" s="41">
        <v>3</v>
      </c>
      <c r="K38" s="41">
        <v>5</v>
      </c>
      <c r="L38" s="43">
        <v>45509</v>
      </c>
      <c r="M38" s="43">
        <v>7090</v>
      </c>
      <c r="N38" s="39">
        <v>44785</v>
      </c>
      <c r="O38" s="38" t="s">
        <v>43</v>
      </c>
      <c r="P38" s="87"/>
      <c r="Q38" s="56"/>
      <c r="R38" s="34"/>
      <c r="S38" s="57"/>
      <c r="T38" s="57"/>
      <c r="U38" s="34"/>
      <c r="V38" s="34"/>
      <c r="W38" s="7"/>
      <c r="X38" s="58"/>
      <c r="Y38" s="34"/>
      <c r="Z38" s="58"/>
    </row>
    <row r="39" spans="1:29" ht="25.4" customHeight="1">
      <c r="A39" s="37">
        <v>23</v>
      </c>
      <c r="B39" s="37">
        <v>18</v>
      </c>
      <c r="C39" s="29" t="s">
        <v>633</v>
      </c>
      <c r="D39" s="43">
        <v>475.56</v>
      </c>
      <c r="E39" s="41">
        <v>637.35</v>
      </c>
      <c r="F39" s="47">
        <f>(D39-E39)/E39</f>
        <v>-0.25384796422687694</v>
      </c>
      <c r="G39" s="43">
        <v>66</v>
      </c>
      <c r="H39" s="41">
        <v>3</v>
      </c>
      <c r="I39" s="41">
        <f>G39/H39</f>
        <v>22</v>
      </c>
      <c r="J39" s="41">
        <v>1</v>
      </c>
      <c r="K39" s="41">
        <v>10</v>
      </c>
      <c r="L39" s="43">
        <v>371554</v>
      </c>
      <c r="M39" s="43">
        <v>52677</v>
      </c>
      <c r="N39" s="39">
        <v>44750</v>
      </c>
      <c r="O39" s="38" t="s">
        <v>41</v>
      </c>
      <c r="P39" s="87"/>
      <c r="Q39" s="56"/>
      <c r="R39" s="34"/>
      <c r="S39" s="57"/>
      <c r="T39" s="57"/>
      <c r="U39" s="57"/>
      <c r="V39" s="34"/>
      <c r="W39" s="58"/>
      <c r="X39" s="7"/>
      <c r="Y39" s="34"/>
      <c r="Z39" s="58"/>
      <c r="AA39" s="7"/>
      <c r="AB39" s="34"/>
    </row>
    <row r="40" spans="1:29" ht="25.4" customHeight="1">
      <c r="A40" s="37">
        <v>24</v>
      </c>
      <c r="B40" s="37">
        <v>10</v>
      </c>
      <c r="C40" s="29" t="s">
        <v>685</v>
      </c>
      <c r="D40" s="43">
        <v>390.5</v>
      </c>
      <c r="E40" s="41">
        <v>1990.87</v>
      </c>
      <c r="F40" s="47">
        <f>(D40-E40)/E40</f>
        <v>-0.80385459623179811</v>
      </c>
      <c r="G40" s="43">
        <v>53</v>
      </c>
      <c r="H40" s="41">
        <v>3</v>
      </c>
      <c r="I40" s="41">
        <f>G40/H40</f>
        <v>17.666666666666668</v>
      </c>
      <c r="J40" s="41">
        <v>1</v>
      </c>
      <c r="K40" s="41">
        <v>3</v>
      </c>
      <c r="L40" s="43">
        <v>13189</v>
      </c>
      <c r="M40" s="43">
        <v>2457</v>
      </c>
      <c r="N40" s="39">
        <v>44799</v>
      </c>
      <c r="O40" s="38" t="s">
        <v>43</v>
      </c>
      <c r="P40" s="87"/>
      <c r="Q40" s="56"/>
      <c r="R40" s="34"/>
      <c r="S40" s="57"/>
      <c r="T40" s="57"/>
      <c r="U40" s="34"/>
      <c r="V40" s="34"/>
      <c r="W40" s="58"/>
      <c r="X40" s="7"/>
      <c r="Y40" s="34"/>
      <c r="Z40" s="58"/>
      <c r="AA40" s="7"/>
      <c r="AB40" s="34"/>
    </row>
    <row r="41" spans="1:29" ht="25.4" customHeight="1">
      <c r="A41" s="37">
        <v>25</v>
      </c>
      <c r="B41" s="44" t="s">
        <v>36</v>
      </c>
      <c r="C41" s="29" t="s">
        <v>647</v>
      </c>
      <c r="D41" s="43">
        <v>284</v>
      </c>
      <c r="E41" s="41" t="s">
        <v>36</v>
      </c>
      <c r="F41" s="41" t="s">
        <v>36</v>
      </c>
      <c r="G41" s="43">
        <v>61</v>
      </c>
      <c r="H41" s="41" t="s">
        <v>36</v>
      </c>
      <c r="I41" s="41" t="s">
        <v>36</v>
      </c>
      <c r="J41" s="41">
        <v>2</v>
      </c>
      <c r="K41" s="41" t="s">
        <v>36</v>
      </c>
      <c r="L41" s="43">
        <v>9015</v>
      </c>
      <c r="M41" s="43">
        <v>1613</v>
      </c>
      <c r="N41" s="39">
        <v>44764</v>
      </c>
      <c r="O41" s="38" t="s">
        <v>65</v>
      </c>
      <c r="P41" s="87"/>
      <c r="Q41" s="56"/>
      <c r="R41" s="34"/>
      <c r="S41" s="57"/>
      <c r="T41" s="57"/>
      <c r="U41" s="34"/>
      <c r="V41" s="34"/>
      <c r="W41" s="58"/>
      <c r="X41" s="7"/>
      <c r="Y41" s="34"/>
      <c r="Z41" s="58"/>
      <c r="AA41" s="7"/>
      <c r="AB41" s="34"/>
    </row>
    <row r="42" spans="1:29" ht="25.4" customHeight="1">
      <c r="A42" s="37">
        <v>26</v>
      </c>
      <c r="B42" s="68">
        <v>20</v>
      </c>
      <c r="C42" s="29" t="s">
        <v>66</v>
      </c>
      <c r="D42" s="43">
        <v>171</v>
      </c>
      <c r="E42" s="41">
        <v>160</v>
      </c>
      <c r="F42" s="47">
        <f>(D42-E42)/E42</f>
        <v>6.8750000000000006E-2</v>
      </c>
      <c r="G42" s="43">
        <v>32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19293</v>
      </c>
      <c r="M42" s="43">
        <v>3225</v>
      </c>
      <c r="N42" s="39">
        <v>44603</v>
      </c>
      <c r="O42" s="38" t="s">
        <v>65</v>
      </c>
      <c r="P42" s="87"/>
      <c r="Q42" s="56"/>
      <c r="R42" s="34"/>
      <c r="S42" s="57"/>
      <c r="T42" s="57"/>
      <c r="U42" s="34"/>
      <c r="V42" s="34"/>
      <c r="W42" s="58"/>
      <c r="X42" s="34"/>
      <c r="Y42" s="7"/>
      <c r="Z42" s="58"/>
      <c r="AA42" s="7"/>
      <c r="AB42" s="34"/>
    </row>
    <row r="43" spans="1:29" ht="25.4" customHeight="1">
      <c r="A43" s="37">
        <v>27</v>
      </c>
      <c r="B43" s="66">
        <v>21</v>
      </c>
      <c r="C43" s="29" t="s">
        <v>565</v>
      </c>
      <c r="D43" s="43">
        <v>122.5</v>
      </c>
      <c r="E43" s="41">
        <v>115.2</v>
      </c>
      <c r="F43" s="47">
        <f>(D43-E43)/E43</f>
        <v>6.3368055555555525E-2</v>
      </c>
      <c r="G43" s="43">
        <v>25</v>
      </c>
      <c r="H43" s="41">
        <v>2</v>
      </c>
      <c r="I43" s="41">
        <f>G43/H43</f>
        <v>12.5</v>
      </c>
      <c r="J43" s="41">
        <v>2</v>
      </c>
      <c r="K43" s="41" t="s">
        <v>36</v>
      </c>
      <c r="L43" s="43">
        <v>27194.18</v>
      </c>
      <c r="M43" s="43">
        <v>4705</v>
      </c>
      <c r="N43" s="39">
        <v>44680</v>
      </c>
      <c r="O43" s="38" t="s">
        <v>68</v>
      </c>
      <c r="P43" s="87"/>
      <c r="Q43" s="56"/>
      <c r="R43" s="34"/>
      <c r="S43" s="57"/>
      <c r="T43" s="57"/>
      <c r="U43" s="34"/>
      <c r="V43" s="34"/>
      <c r="W43" s="58"/>
      <c r="X43" s="7"/>
      <c r="Y43" s="34"/>
      <c r="Z43" s="58"/>
      <c r="AA43" s="7"/>
      <c r="AB43" s="34"/>
    </row>
    <row r="44" spans="1:29" ht="25.5" customHeight="1">
      <c r="A44" s="37">
        <v>28</v>
      </c>
      <c r="B44" s="41" t="s">
        <v>36</v>
      </c>
      <c r="C44" s="29" t="s">
        <v>653</v>
      </c>
      <c r="D44" s="43">
        <v>105</v>
      </c>
      <c r="E44" s="41" t="s">
        <v>36</v>
      </c>
      <c r="F44" s="41" t="s">
        <v>36</v>
      </c>
      <c r="G44" s="43">
        <v>17</v>
      </c>
      <c r="H44" s="41">
        <v>2</v>
      </c>
      <c r="I44" s="41">
        <f>G44/H44</f>
        <v>8.5</v>
      </c>
      <c r="J44" s="41">
        <v>2</v>
      </c>
      <c r="K44" s="41">
        <v>4</v>
      </c>
      <c r="L44" s="43">
        <v>5654.66</v>
      </c>
      <c r="M44" s="43">
        <v>1000</v>
      </c>
      <c r="N44" s="39">
        <v>44771</v>
      </c>
      <c r="O44" s="38" t="s">
        <v>68</v>
      </c>
      <c r="P44" s="87"/>
      <c r="Q44" s="56"/>
      <c r="R44" s="34"/>
      <c r="S44" s="57"/>
      <c r="T44" s="57"/>
      <c r="U44" s="7"/>
      <c r="V44" s="34"/>
      <c r="W44" s="58"/>
      <c r="X44" s="34"/>
      <c r="Y44" s="34"/>
      <c r="Z44" s="58"/>
      <c r="AA44" s="7"/>
      <c r="AB44" s="34"/>
    </row>
    <row r="45" spans="1:29" ht="25.4" customHeight="1">
      <c r="A45" s="37">
        <v>29</v>
      </c>
      <c r="B45" s="37">
        <v>22</v>
      </c>
      <c r="C45" s="29" t="s">
        <v>673</v>
      </c>
      <c r="D45" s="43">
        <v>70</v>
      </c>
      <c r="E45" s="43">
        <v>81</v>
      </c>
      <c r="F45" s="47">
        <f>(D45-E45)/E45</f>
        <v>-0.13580246913580246</v>
      </c>
      <c r="G45" s="43">
        <v>16</v>
      </c>
      <c r="H45" s="41">
        <v>3</v>
      </c>
      <c r="I45" s="41">
        <f>G45/H45</f>
        <v>5.333333333333333</v>
      </c>
      <c r="J45" s="41">
        <v>2</v>
      </c>
      <c r="K45" s="41">
        <v>4</v>
      </c>
      <c r="L45" s="43">
        <v>5293.62</v>
      </c>
      <c r="M45" s="43">
        <v>973</v>
      </c>
      <c r="N45" s="39">
        <v>44792</v>
      </c>
      <c r="O45" s="38" t="s">
        <v>674</v>
      </c>
      <c r="P45" s="35"/>
      <c r="Q45" s="56"/>
      <c r="R45" s="56"/>
      <c r="S45" s="87"/>
      <c r="T45" s="56"/>
      <c r="V45" s="57"/>
      <c r="W45" s="58"/>
      <c r="X45" s="58"/>
      <c r="Y45" s="26"/>
      <c r="Z45" s="57"/>
      <c r="AA45" s="7"/>
      <c r="AB45" s="34"/>
      <c r="AC45" s="34"/>
    </row>
    <row r="46" spans="1:29" ht="25.4" customHeight="1">
      <c r="A46" s="14"/>
      <c r="B46" s="14"/>
      <c r="C46" s="28" t="s">
        <v>219</v>
      </c>
      <c r="D46" s="36">
        <f>SUM(D35:D44)</f>
        <v>163371.27000000002</v>
      </c>
      <c r="E46" s="36">
        <v>137590.12</v>
      </c>
      <c r="F46" s="67">
        <f>(D46-E46)/E46</f>
        <v>0.18737646278671771</v>
      </c>
      <c r="G46" s="36">
        <f>SUM(G35:G44)</f>
        <v>24991</v>
      </c>
      <c r="H46" s="36"/>
      <c r="I46" s="16"/>
      <c r="J46" s="15"/>
      <c r="K46" s="17"/>
      <c r="L46" s="18"/>
      <c r="M46" s="22"/>
      <c r="N46" s="19"/>
      <c r="O46" s="48"/>
    </row>
    <row r="47" spans="1:29" ht="23.15" customHeight="1"/>
    <row r="48" spans="1:29" ht="21" customHeight="1"/>
    <row r="49" ht="20.149999999999999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449</v>
      </c>
      <c r="E6" s="4" t="s">
        <v>455</v>
      </c>
      <c r="F6" s="174"/>
      <c r="G6" s="4" t="s">
        <v>449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</row>
    <row r="10" spans="1:26">
      <c r="A10" s="171"/>
      <c r="B10" s="171"/>
      <c r="C10" s="174"/>
      <c r="D10" s="79" t="s">
        <v>450</v>
      </c>
      <c r="E10" s="79" t="s">
        <v>456</v>
      </c>
      <c r="F10" s="174"/>
      <c r="G10" s="79" t="s">
        <v>450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4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4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4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4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4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4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4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4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4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4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4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4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4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4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4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4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4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5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455</v>
      </c>
      <c r="E6" s="4" t="s">
        <v>467</v>
      </c>
      <c r="F6" s="174"/>
      <c r="G6" s="4" t="s">
        <v>455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</row>
    <row r="10" spans="1:26">
      <c r="A10" s="171"/>
      <c r="B10" s="171"/>
      <c r="C10" s="174"/>
      <c r="D10" s="79" t="s">
        <v>456</v>
      </c>
      <c r="E10" s="79" t="s">
        <v>468</v>
      </c>
      <c r="F10" s="174"/>
      <c r="G10" s="79" t="s">
        <v>456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4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4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4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4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4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4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4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4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4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4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4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4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4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4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4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4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4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4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5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4.81640625" style="33" customWidth="1"/>
    <col min="25" max="25" width="12" style="33" bestFit="1" customWidth="1"/>
    <col min="26" max="16384" width="8.8164062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467</v>
      </c>
      <c r="E6" s="4" t="s">
        <v>477</v>
      </c>
      <c r="F6" s="174"/>
      <c r="G6" s="4" t="s">
        <v>467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Y9" s="34"/>
    </row>
    <row r="10" spans="1:26">
      <c r="A10" s="171"/>
      <c r="B10" s="171"/>
      <c r="C10" s="174"/>
      <c r="D10" s="79" t="s">
        <v>468</v>
      </c>
      <c r="E10" s="79" t="s">
        <v>478</v>
      </c>
      <c r="F10" s="174"/>
      <c r="G10" s="79" t="s">
        <v>468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Y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4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4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4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4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4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4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4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4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4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4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4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4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4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4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4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4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4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4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4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4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4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4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4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4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5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4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4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4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5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14.81640625" style="33" customWidth="1"/>
    <col min="26" max="16384" width="8.8164062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477</v>
      </c>
      <c r="E6" s="4" t="s">
        <v>485</v>
      </c>
      <c r="F6" s="174"/>
      <c r="G6" s="4" t="s">
        <v>477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</row>
    <row r="10" spans="1:26">
      <c r="A10" s="171"/>
      <c r="B10" s="171"/>
      <c r="C10" s="174"/>
      <c r="D10" s="79" t="s">
        <v>478</v>
      </c>
      <c r="E10" s="79" t="s">
        <v>486</v>
      </c>
      <c r="F10" s="174"/>
      <c r="G10" s="79" t="s">
        <v>478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4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4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4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4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4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4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4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4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4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4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4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4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4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4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4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4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4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4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4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4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4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4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4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4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5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4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4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4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4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5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4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5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4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5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14.81640625" style="33" customWidth="1"/>
    <col min="25" max="25" width="13.7265625" style="33" customWidth="1"/>
    <col min="26" max="16384" width="8.8164062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485</v>
      </c>
      <c r="E6" s="4" t="s">
        <v>499</v>
      </c>
      <c r="F6" s="174"/>
      <c r="G6" s="4" t="s">
        <v>485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5"/>
      <c r="Y9" s="34"/>
    </row>
    <row r="10" spans="1:26">
      <c r="A10" s="171"/>
      <c r="B10" s="171"/>
      <c r="C10" s="174"/>
      <c r="D10" s="79" t="s">
        <v>486</v>
      </c>
      <c r="E10" s="79" t="s">
        <v>500</v>
      </c>
      <c r="F10" s="174"/>
      <c r="G10" s="79" t="s">
        <v>486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5"/>
      <c r="Y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5"/>
      <c r="Y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4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4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4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4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4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4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4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4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4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4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4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4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4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4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4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4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4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4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4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4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4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4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5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4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4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5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13.7265625" style="33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499</v>
      </c>
      <c r="E6" s="4" t="s">
        <v>505</v>
      </c>
      <c r="F6" s="174"/>
      <c r="G6" s="4" t="s">
        <v>499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Z9" s="35"/>
    </row>
    <row r="10" spans="1:26">
      <c r="A10" s="171"/>
      <c r="B10" s="171"/>
      <c r="C10" s="174"/>
      <c r="D10" s="79" t="s">
        <v>500</v>
      </c>
      <c r="E10" s="79" t="s">
        <v>506</v>
      </c>
      <c r="F10" s="174"/>
      <c r="G10" s="79" t="s">
        <v>500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Z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4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4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4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4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4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4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4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4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4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4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4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5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4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4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4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4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4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4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4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4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4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5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4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5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13.7265625" style="33" customWidth="1"/>
    <col min="25" max="25" width="14.81640625" style="33" customWidth="1"/>
    <col min="26" max="16384" width="8.8164062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505</v>
      </c>
      <c r="E6" s="4" t="s">
        <v>513</v>
      </c>
      <c r="F6" s="174"/>
      <c r="G6" s="4" t="s">
        <v>505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4"/>
      <c r="X9" s="34"/>
      <c r="Y9" s="35"/>
    </row>
    <row r="10" spans="1:26">
      <c r="A10" s="171"/>
      <c r="B10" s="171"/>
      <c r="C10" s="174"/>
      <c r="D10" s="79" t="s">
        <v>506</v>
      </c>
      <c r="E10" s="79" t="s">
        <v>514</v>
      </c>
      <c r="F10" s="174"/>
      <c r="G10" s="79" t="s">
        <v>506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4"/>
      <c r="X10" s="34"/>
      <c r="Y10" s="35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4"/>
      <c r="X11" s="34"/>
      <c r="Y11" s="35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4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4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4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4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4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4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4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4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4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4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4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4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4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4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5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5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5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5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5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5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4.81640625" style="33" customWidth="1"/>
    <col min="24" max="24" width="12" style="33" bestFit="1" customWidth="1"/>
    <col min="25" max="25" width="13.7265625" style="33" customWidth="1"/>
    <col min="26" max="16384" width="8.8164062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6">
      <c r="A6" s="171"/>
      <c r="B6" s="171"/>
      <c r="C6" s="174"/>
      <c r="D6" s="4" t="s">
        <v>513</v>
      </c>
      <c r="E6" s="4" t="s">
        <v>521</v>
      </c>
      <c r="F6" s="174"/>
      <c r="G6" s="4" t="s">
        <v>513</v>
      </c>
      <c r="H6" s="174"/>
      <c r="I6" s="174"/>
      <c r="J6" s="174"/>
      <c r="K6" s="174"/>
      <c r="L6" s="174"/>
      <c r="M6" s="174"/>
      <c r="N6" s="174"/>
      <c r="O6" s="174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R8" s="7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R9" s="7"/>
      <c r="V9" s="35"/>
      <c r="W9" s="35"/>
      <c r="X9" s="34"/>
      <c r="Y9" s="34"/>
    </row>
    <row r="10" spans="1:26" ht="20">
      <c r="A10" s="171"/>
      <c r="B10" s="171"/>
      <c r="C10" s="174"/>
      <c r="D10" s="79" t="s">
        <v>514</v>
      </c>
      <c r="E10" s="79" t="s">
        <v>522</v>
      </c>
      <c r="F10" s="174"/>
      <c r="G10" s="79" t="s">
        <v>514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R10" s="7"/>
      <c r="V10" s="35"/>
      <c r="W10" s="35"/>
      <c r="X10" s="34"/>
      <c r="Y10" s="34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R11" s="35"/>
      <c r="T11" s="35"/>
      <c r="U11" s="34"/>
      <c r="V11" s="35"/>
      <c r="W11" s="35"/>
      <c r="X11" s="34"/>
      <c r="Y11" s="34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R12" s="35"/>
      <c r="T12" s="35"/>
      <c r="U12" s="34"/>
      <c r="V12" s="34"/>
      <c r="W12" s="26"/>
      <c r="X12" s="7"/>
      <c r="Y12" s="34"/>
    </row>
    <row r="13" spans="1:26" ht="25.4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4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4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4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4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4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4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4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4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4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5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5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5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5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5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1640625" defaultRowHeight="14.5"/>
  <cols>
    <col min="1" max="1" width="4.1796875" style="1" customWidth="1"/>
    <col min="2" max="2" width="5.81640625" style="1" customWidth="1"/>
    <col min="3" max="3" width="29.453125" style="1" customWidth="1"/>
    <col min="4" max="4" width="13.453125" style="1" customWidth="1"/>
    <col min="5" max="5" width="14" style="1" customWidth="1"/>
    <col min="6" max="6" width="15.453125" style="1" customWidth="1"/>
    <col min="7" max="7" width="12.1796875" style="1" bestFit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6.453125" style="1" customWidth="1"/>
    <col min="17" max="17" width="8.453125" style="1" customWidth="1"/>
    <col min="18" max="19" width="8.54296875" style="1" customWidth="1"/>
    <col min="20" max="20" width="13.81640625" style="1" customWidth="1"/>
    <col min="21" max="21" width="12.26953125" style="1" customWidth="1"/>
    <col min="22" max="22" width="11.81640625" style="1" bestFit="1" customWidth="1"/>
    <col min="23" max="23" width="13.7265625" style="1" customWidth="1"/>
    <col min="24" max="24" width="14.81640625" style="1" customWidth="1"/>
    <col min="25" max="25" width="12" style="1" bestFit="1" customWidth="1"/>
    <col min="26" max="16384" width="8.8164062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71"/>
      <c r="B6" s="171"/>
      <c r="C6" s="174"/>
      <c r="D6" s="4" t="s">
        <v>521</v>
      </c>
      <c r="E6" s="4" t="s">
        <v>529</v>
      </c>
      <c r="F6" s="174"/>
      <c r="G6" s="4" t="s">
        <v>521</v>
      </c>
      <c r="H6" s="174"/>
      <c r="I6" s="174"/>
      <c r="J6" s="174"/>
      <c r="K6" s="174"/>
      <c r="L6" s="174"/>
      <c r="M6" s="174"/>
      <c r="N6" s="174"/>
      <c r="O6" s="17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70"/>
      <c r="B9" s="170"/>
      <c r="C9" s="173" t="s">
        <v>17</v>
      </c>
      <c r="D9" s="78"/>
      <c r="E9" s="78"/>
      <c r="F9" s="173" t="s">
        <v>18</v>
      </c>
      <c r="G9" s="78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20">
      <c r="A10" s="171"/>
      <c r="B10" s="171"/>
      <c r="C10" s="174"/>
      <c r="D10" s="79" t="s">
        <v>522</v>
      </c>
      <c r="E10" s="79" t="s">
        <v>530</v>
      </c>
      <c r="F10" s="174"/>
      <c r="G10" s="79" t="s">
        <v>522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71"/>
      <c r="B11" s="171"/>
      <c r="C11" s="174"/>
      <c r="D11" s="79" t="s">
        <v>31</v>
      </c>
      <c r="E11" s="4" t="s">
        <v>31</v>
      </c>
      <c r="F11" s="174"/>
      <c r="G11" s="79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5" customHeight="1" thickBot="1">
      <c r="A12" s="171"/>
      <c r="B12" s="172"/>
      <c r="C12" s="175"/>
      <c r="D12" s="80"/>
      <c r="E12" s="5" t="s">
        <v>16</v>
      </c>
      <c r="F12" s="175"/>
      <c r="G12" s="80" t="s">
        <v>29</v>
      </c>
      <c r="H12" s="25"/>
      <c r="I12" s="175"/>
      <c r="J12" s="25"/>
      <c r="K12" s="25"/>
      <c r="L12" s="25"/>
      <c r="M12" s="25"/>
      <c r="N12" s="25"/>
      <c r="O12" s="175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4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4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4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4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4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5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4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4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dimension ref="A1:AC71"/>
  <sheetViews>
    <sheetView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22.7265625" style="33" customWidth="1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1796875" style="33" customWidth="1"/>
    <col min="24" max="24" width="13.7265625" style="33" bestFit="1" customWidth="1"/>
    <col min="25" max="25" width="14.81640625" style="33" customWidth="1"/>
    <col min="26" max="26" width="12.54296875" style="33" bestFit="1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695</v>
      </c>
      <c r="E6" s="4" t="s">
        <v>688</v>
      </c>
      <c r="F6" s="174"/>
      <c r="G6" s="4" t="s">
        <v>695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46"/>
      <c r="E9" s="146"/>
      <c r="F9" s="173" t="s">
        <v>18</v>
      </c>
      <c r="G9" s="146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26"/>
      <c r="X9" s="34"/>
      <c r="Y9" s="35"/>
      <c r="Z9" s="34"/>
    </row>
    <row r="10" spans="1:28">
      <c r="A10" s="171"/>
      <c r="B10" s="171"/>
      <c r="C10" s="174"/>
      <c r="D10" s="147" t="s">
        <v>696</v>
      </c>
      <c r="E10" s="147" t="s">
        <v>689</v>
      </c>
      <c r="F10" s="174"/>
      <c r="G10" s="147" t="s">
        <v>696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5"/>
      <c r="X10" s="34"/>
      <c r="Y10" s="35"/>
      <c r="Z10" s="34"/>
    </row>
    <row r="11" spans="1:28">
      <c r="A11" s="171"/>
      <c r="B11" s="171"/>
      <c r="C11" s="174"/>
      <c r="D11" s="147" t="s">
        <v>31</v>
      </c>
      <c r="E11" s="4" t="s">
        <v>31</v>
      </c>
      <c r="F11" s="174"/>
      <c r="G11" s="147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7"/>
      <c r="X11" s="34"/>
      <c r="Y11" s="35"/>
      <c r="Z11" s="26"/>
    </row>
    <row r="12" spans="1:28" ht="15.65" customHeight="1" thickBot="1">
      <c r="A12" s="171"/>
      <c r="B12" s="172"/>
      <c r="C12" s="175"/>
      <c r="D12" s="148"/>
      <c r="E12" s="5" t="s">
        <v>16</v>
      </c>
      <c r="F12" s="175"/>
      <c r="G12" s="148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7"/>
      <c r="X12" s="57"/>
      <c r="Y12" s="58"/>
      <c r="Z12" s="26"/>
    </row>
    <row r="13" spans="1:28" ht="25.4" customHeight="1">
      <c r="A13" s="37">
        <v>1</v>
      </c>
      <c r="B13" s="37">
        <v>1</v>
      </c>
      <c r="C13" s="29" t="s">
        <v>680</v>
      </c>
      <c r="D13" s="43">
        <v>45678.87</v>
      </c>
      <c r="E13" s="41">
        <v>48105.09</v>
      </c>
      <c r="F13" s="47">
        <f>(D13-E13)/E13</f>
        <v>-5.0435827061127918E-2</v>
      </c>
      <c r="G13" s="43">
        <v>6766</v>
      </c>
      <c r="H13" s="41">
        <v>129</v>
      </c>
      <c r="I13" s="41">
        <f>G13/H13</f>
        <v>52.449612403100772</v>
      </c>
      <c r="J13" s="41">
        <v>17</v>
      </c>
      <c r="K13" s="41">
        <v>3</v>
      </c>
      <c r="L13" s="43">
        <v>344330.98</v>
      </c>
      <c r="M13" s="43">
        <v>51852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34"/>
      <c r="Y13" s="35"/>
      <c r="Z13" s="7"/>
    </row>
    <row r="14" spans="1:28" ht="25.4" customHeight="1">
      <c r="A14" s="37">
        <v>2</v>
      </c>
      <c r="B14" s="37" t="s">
        <v>34</v>
      </c>
      <c r="C14" s="29" t="s">
        <v>694</v>
      </c>
      <c r="D14" s="43">
        <v>27581</v>
      </c>
      <c r="E14" s="41" t="s">
        <v>36</v>
      </c>
      <c r="F14" s="41" t="s">
        <v>36</v>
      </c>
      <c r="G14" s="43">
        <v>3716</v>
      </c>
      <c r="H14" s="41" t="s">
        <v>36</v>
      </c>
      <c r="I14" s="41" t="s">
        <v>36</v>
      </c>
      <c r="J14" s="41">
        <v>15</v>
      </c>
      <c r="K14" s="41">
        <v>1</v>
      </c>
      <c r="L14" s="43">
        <v>35258</v>
      </c>
      <c r="M14" s="43">
        <v>4659</v>
      </c>
      <c r="N14" s="39">
        <v>44806</v>
      </c>
      <c r="O14" s="38" t="s">
        <v>65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4" customHeight="1">
      <c r="A15" s="37">
        <v>3</v>
      </c>
      <c r="B15" s="37">
        <v>3</v>
      </c>
      <c r="C15" s="29" t="s">
        <v>632</v>
      </c>
      <c r="D15" s="43">
        <v>14123.67</v>
      </c>
      <c r="E15" s="41">
        <v>11037.96</v>
      </c>
      <c r="F15" s="47">
        <f>(D15-E15)/E15</f>
        <v>0.27955437417783729</v>
      </c>
      <c r="G15" s="43">
        <v>2645</v>
      </c>
      <c r="H15" s="41">
        <v>115</v>
      </c>
      <c r="I15" s="41">
        <f>G15/H15</f>
        <v>23</v>
      </c>
      <c r="J15" s="41">
        <v>16</v>
      </c>
      <c r="K15" s="41">
        <v>10</v>
      </c>
      <c r="L15" s="43">
        <v>1269228</v>
      </c>
      <c r="M15" s="43">
        <v>235479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4" customHeight="1">
      <c r="A16" s="37">
        <v>4</v>
      </c>
      <c r="B16" s="37">
        <v>4</v>
      </c>
      <c r="C16" s="29" t="s">
        <v>654</v>
      </c>
      <c r="D16" s="43">
        <v>12595.16</v>
      </c>
      <c r="E16" s="41">
        <v>10397.17</v>
      </c>
      <c r="F16" s="47">
        <f>(D16-E16)/E16</f>
        <v>0.21140271823967483</v>
      </c>
      <c r="G16" s="43">
        <v>2541</v>
      </c>
      <c r="H16" s="41">
        <v>83</v>
      </c>
      <c r="I16" s="41">
        <f>G16/H16</f>
        <v>30.6144578313253</v>
      </c>
      <c r="J16" s="41">
        <v>13</v>
      </c>
      <c r="K16" s="41">
        <v>6</v>
      </c>
      <c r="L16" s="43">
        <v>210221.37</v>
      </c>
      <c r="M16" s="43">
        <v>46352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4" customHeight="1">
      <c r="A17" s="37">
        <v>5</v>
      </c>
      <c r="B17" s="37">
        <v>5</v>
      </c>
      <c r="C17" s="29" t="s">
        <v>684</v>
      </c>
      <c r="D17" s="43">
        <v>7790.94</v>
      </c>
      <c r="E17" s="41">
        <v>10123.77</v>
      </c>
      <c r="F17" s="47">
        <f>(D17-E17)/E17</f>
        <v>-0.23043095605688402</v>
      </c>
      <c r="G17" s="43">
        <v>1094</v>
      </c>
      <c r="H17" s="41">
        <v>71</v>
      </c>
      <c r="I17" s="41">
        <f>G17/H17</f>
        <v>15.408450704225352</v>
      </c>
      <c r="J17" s="41">
        <v>9</v>
      </c>
      <c r="K17" s="41">
        <v>2</v>
      </c>
      <c r="L17" s="43">
        <v>33036.089999999997</v>
      </c>
      <c r="M17" s="43">
        <v>5375</v>
      </c>
      <c r="N17" s="39">
        <v>44799</v>
      </c>
      <c r="O17" s="38" t="s">
        <v>39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4" customHeight="1">
      <c r="A18" s="37">
        <v>6</v>
      </c>
      <c r="B18" s="37">
        <v>6</v>
      </c>
      <c r="C18" s="29" t="s">
        <v>658</v>
      </c>
      <c r="D18" s="43">
        <v>6191.94</v>
      </c>
      <c r="E18" s="41">
        <v>6959.07</v>
      </c>
      <c r="F18" s="47">
        <f>(D18-E18)/E18</f>
        <v>-0.11023455720376432</v>
      </c>
      <c r="G18" s="43">
        <v>918</v>
      </c>
      <c r="H18" s="41">
        <v>43</v>
      </c>
      <c r="I18" s="41">
        <f>G18/H18</f>
        <v>21.348837209302324</v>
      </c>
      <c r="J18" s="41">
        <v>7</v>
      </c>
      <c r="K18" s="41">
        <v>5</v>
      </c>
      <c r="L18" s="43">
        <v>143721.13</v>
      </c>
      <c r="M18" s="43">
        <v>20863</v>
      </c>
      <c r="N18" s="39">
        <v>44778</v>
      </c>
      <c r="O18" s="38" t="s">
        <v>39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4" customHeight="1">
      <c r="A19" s="37">
        <v>7</v>
      </c>
      <c r="B19" s="37">
        <v>2</v>
      </c>
      <c r="C19" s="29" t="s">
        <v>692</v>
      </c>
      <c r="D19" s="43">
        <v>4395.96</v>
      </c>
      <c r="E19" s="41">
        <v>18235.259999999998</v>
      </c>
      <c r="F19" s="47">
        <f>(D19-E19)/E19</f>
        <v>-0.75893077477370763</v>
      </c>
      <c r="G19" s="43">
        <v>653</v>
      </c>
      <c r="H19" s="41">
        <v>39</v>
      </c>
      <c r="I19" s="41">
        <f>G19/H19</f>
        <v>16.743589743589745</v>
      </c>
      <c r="J19" s="41">
        <v>9</v>
      </c>
      <c r="K19" s="41">
        <v>2</v>
      </c>
      <c r="L19" s="43">
        <v>30096.99</v>
      </c>
      <c r="M19" s="43">
        <v>4529</v>
      </c>
      <c r="N19" s="39">
        <v>44799</v>
      </c>
      <c r="O19" s="38" t="s">
        <v>39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4" customHeight="1">
      <c r="A20" s="37">
        <v>8</v>
      </c>
      <c r="B20" s="37" t="s">
        <v>34</v>
      </c>
      <c r="C20" s="29" t="s">
        <v>693</v>
      </c>
      <c r="D20" s="43">
        <v>3705</v>
      </c>
      <c r="E20" s="41" t="s">
        <v>36</v>
      </c>
      <c r="F20" s="41" t="s">
        <v>36</v>
      </c>
      <c r="G20" s="43">
        <v>667</v>
      </c>
      <c r="H20" s="41" t="s">
        <v>36</v>
      </c>
      <c r="I20" s="41" t="s">
        <v>36</v>
      </c>
      <c r="J20" s="41">
        <v>19</v>
      </c>
      <c r="K20" s="41">
        <v>1</v>
      </c>
      <c r="L20" s="43">
        <v>4885</v>
      </c>
      <c r="M20" s="43">
        <v>818</v>
      </c>
      <c r="N20" s="39">
        <v>44806</v>
      </c>
      <c r="O20" s="38" t="s">
        <v>65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4" customHeight="1">
      <c r="A21" s="37">
        <v>9</v>
      </c>
      <c r="B21" s="37">
        <v>8</v>
      </c>
      <c r="C21" s="29" t="s">
        <v>681</v>
      </c>
      <c r="D21" s="43">
        <v>2761.46</v>
      </c>
      <c r="E21" s="41">
        <v>3173.84</v>
      </c>
      <c r="F21" s="47">
        <f>(D21-E21)/E21</f>
        <v>-0.12993093539686942</v>
      </c>
      <c r="G21" s="43">
        <v>641</v>
      </c>
      <c r="H21" s="41">
        <v>42</v>
      </c>
      <c r="I21" s="41">
        <f>G21/H21</f>
        <v>15.261904761904763</v>
      </c>
      <c r="J21" s="41">
        <v>12</v>
      </c>
      <c r="K21" s="41">
        <v>3</v>
      </c>
      <c r="L21" s="43">
        <v>27203.81</v>
      </c>
      <c r="M21" s="43">
        <v>6359</v>
      </c>
      <c r="N21" s="39">
        <v>44792</v>
      </c>
      <c r="O21" s="38" t="s">
        <v>48</v>
      </c>
      <c r="P21" s="87"/>
      <c r="Q21" s="56"/>
      <c r="R21" s="34"/>
      <c r="S21" s="57"/>
      <c r="T21" s="57"/>
      <c r="U21" s="34"/>
      <c r="V21" s="34"/>
      <c r="W21" s="7"/>
      <c r="X21" s="34"/>
      <c r="Y21" s="58"/>
      <c r="Z21" s="58"/>
      <c r="AA21" s="7"/>
      <c r="AB21" s="34"/>
    </row>
    <row r="22" spans="1:28" ht="25.4" customHeight="1">
      <c r="A22" s="37">
        <v>10</v>
      </c>
      <c r="B22" s="37">
        <v>7</v>
      </c>
      <c r="C22" s="29" t="s">
        <v>685</v>
      </c>
      <c r="D22" s="43">
        <v>1990.87</v>
      </c>
      <c r="E22" s="41">
        <v>3890.03</v>
      </c>
      <c r="F22" s="47">
        <f>(D22-E22)/E22</f>
        <v>-0.48821217317090104</v>
      </c>
      <c r="G22" s="43">
        <v>277</v>
      </c>
      <c r="H22" s="41">
        <v>27</v>
      </c>
      <c r="I22" s="41">
        <f>G22/H22</f>
        <v>10.25925925925926</v>
      </c>
      <c r="J22" s="41">
        <v>6</v>
      </c>
      <c r="K22" s="41">
        <v>2</v>
      </c>
      <c r="L22" s="43">
        <v>11658</v>
      </c>
      <c r="M22" s="43">
        <v>2187</v>
      </c>
      <c r="N22" s="39">
        <v>44799</v>
      </c>
      <c r="O22" s="38" t="s">
        <v>43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126814.87000000001</v>
      </c>
      <c r="E23" s="36">
        <v>116349.83</v>
      </c>
      <c r="F23" s="67">
        <f>(D23-E23)/E23</f>
        <v>8.9944609287353566E-2</v>
      </c>
      <c r="G23" s="36">
        <f t="shared" ref="G23" si="0">SUM(G13:G22)</f>
        <v>19918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Y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4"/>
    </row>
    <row r="25" spans="1:28" ht="25.4" customHeight="1">
      <c r="A25" s="37">
        <v>11</v>
      </c>
      <c r="B25" s="37">
        <v>13</v>
      </c>
      <c r="C25" s="29" t="s">
        <v>683</v>
      </c>
      <c r="D25" s="43">
        <v>1903.56</v>
      </c>
      <c r="E25" s="41">
        <v>1405.5</v>
      </c>
      <c r="F25" s="47">
        <f t="shared" ref="F25:F35" si="1">(D25-E25)/E25</f>
        <v>0.35436499466382065</v>
      </c>
      <c r="G25" s="43">
        <v>437</v>
      </c>
      <c r="H25" s="41">
        <v>15</v>
      </c>
      <c r="I25" s="41">
        <f t="shared" ref="I25:I33" si="2">G25/H25</f>
        <v>29.133333333333333</v>
      </c>
      <c r="J25" s="41">
        <v>7</v>
      </c>
      <c r="K25" s="41">
        <v>2</v>
      </c>
      <c r="L25" s="43">
        <v>7433.67</v>
      </c>
      <c r="M25" s="43">
        <v>1851</v>
      </c>
      <c r="N25" s="39">
        <v>44799</v>
      </c>
      <c r="O25" s="38" t="s">
        <v>81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4" customHeight="1">
      <c r="A26" s="37">
        <v>12</v>
      </c>
      <c r="B26" s="37">
        <v>11</v>
      </c>
      <c r="C26" s="29" t="s">
        <v>655</v>
      </c>
      <c r="D26" s="43">
        <v>1832.36</v>
      </c>
      <c r="E26" s="41">
        <v>1623.47</v>
      </c>
      <c r="F26" s="47">
        <f t="shared" si="1"/>
        <v>0.12866883896838247</v>
      </c>
      <c r="G26" s="43">
        <v>251</v>
      </c>
      <c r="H26" s="41">
        <v>10</v>
      </c>
      <c r="I26" s="41">
        <f t="shared" si="2"/>
        <v>25.1</v>
      </c>
      <c r="J26" s="41">
        <v>4</v>
      </c>
      <c r="K26" s="41">
        <v>6</v>
      </c>
      <c r="L26" s="43">
        <v>96577.72</v>
      </c>
      <c r="M26" s="43">
        <v>14446</v>
      </c>
      <c r="N26" s="39">
        <v>44771</v>
      </c>
      <c r="O26" s="38" t="s">
        <v>48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4" customHeight="1">
      <c r="A27" s="37">
        <v>13</v>
      </c>
      <c r="B27" s="37">
        <v>14</v>
      </c>
      <c r="C27" s="29" t="s">
        <v>597</v>
      </c>
      <c r="D27" s="43">
        <v>1699.02</v>
      </c>
      <c r="E27" s="41">
        <v>1377.29</v>
      </c>
      <c r="F27" s="47">
        <f t="shared" si="1"/>
        <v>0.23359641034204853</v>
      </c>
      <c r="G27" s="43">
        <v>238</v>
      </c>
      <c r="H27" s="41">
        <v>12</v>
      </c>
      <c r="I27" s="41">
        <f t="shared" si="2"/>
        <v>19.833333333333332</v>
      </c>
      <c r="J27" s="41">
        <v>3</v>
      </c>
      <c r="K27" s="41">
        <v>15</v>
      </c>
      <c r="L27" s="43">
        <v>355226</v>
      </c>
      <c r="M27" s="43">
        <v>53120</v>
      </c>
      <c r="N27" s="39">
        <v>44708</v>
      </c>
      <c r="O27" s="38" t="s">
        <v>37</v>
      </c>
      <c r="P27" s="87"/>
      <c r="Q27" s="56"/>
      <c r="R27" s="34"/>
      <c r="S27" s="57"/>
      <c r="T27" s="57"/>
      <c r="U27" s="34"/>
      <c r="V27" s="34"/>
      <c r="W27" s="7"/>
      <c r="X27" s="34"/>
      <c r="Y27" s="58"/>
      <c r="Z27" s="58"/>
      <c r="AA27" s="7"/>
      <c r="AB27" s="34"/>
    </row>
    <row r="28" spans="1:28" ht="25.4" customHeight="1">
      <c r="A28" s="37">
        <v>14</v>
      </c>
      <c r="B28" s="37">
        <v>15</v>
      </c>
      <c r="C28" s="29" t="s">
        <v>671</v>
      </c>
      <c r="D28" s="43">
        <v>1413.76</v>
      </c>
      <c r="E28" s="41">
        <v>1301.0899999999999</v>
      </c>
      <c r="F28" s="47">
        <f t="shared" si="1"/>
        <v>8.659662283162585E-2</v>
      </c>
      <c r="G28" s="43">
        <v>329</v>
      </c>
      <c r="H28" s="41">
        <v>23</v>
      </c>
      <c r="I28" s="41">
        <f t="shared" si="2"/>
        <v>14.304347826086957</v>
      </c>
      <c r="J28" s="41">
        <v>11</v>
      </c>
      <c r="K28" s="41">
        <v>4</v>
      </c>
      <c r="L28" s="43">
        <v>25425</v>
      </c>
      <c r="M28" s="43">
        <v>5848</v>
      </c>
      <c r="N28" s="39">
        <v>44785</v>
      </c>
      <c r="O28" s="38" t="s">
        <v>50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 ht="25.4" customHeight="1">
      <c r="A29" s="37">
        <v>15</v>
      </c>
      <c r="B29" s="37">
        <v>10</v>
      </c>
      <c r="C29" s="29" t="s">
        <v>670</v>
      </c>
      <c r="D29" s="43">
        <v>810.8</v>
      </c>
      <c r="E29" s="41">
        <v>2199.77</v>
      </c>
      <c r="F29" s="47">
        <f t="shared" si="1"/>
        <v>-0.63141601167394779</v>
      </c>
      <c r="G29" s="43">
        <v>120</v>
      </c>
      <c r="H29" s="41">
        <v>7</v>
      </c>
      <c r="I29" s="41">
        <f t="shared" si="2"/>
        <v>17.142857142857142</v>
      </c>
      <c r="J29" s="41">
        <v>2</v>
      </c>
      <c r="K29" s="41">
        <v>4</v>
      </c>
      <c r="L29" s="43">
        <v>44106</v>
      </c>
      <c r="M29" s="43">
        <v>6846</v>
      </c>
      <c r="N29" s="39">
        <v>44785</v>
      </c>
      <c r="O29" s="38" t="s">
        <v>43</v>
      </c>
      <c r="P29" s="87"/>
      <c r="Q29" s="56"/>
      <c r="R29" s="34"/>
      <c r="S29" s="57"/>
      <c r="T29" s="57"/>
      <c r="U29" s="57"/>
      <c r="V29" s="34"/>
      <c r="W29" s="7"/>
      <c r="X29" s="34"/>
      <c r="Y29" s="58"/>
      <c r="Z29" s="58"/>
      <c r="AA29" s="7"/>
      <c r="AB29" s="34"/>
    </row>
    <row r="30" spans="1:28" ht="25.4" customHeight="1">
      <c r="A30" s="37">
        <v>16</v>
      </c>
      <c r="B30" s="37">
        <v>9</v>
      </c>
      <c r="C30" s="29" t="s">
        <v>682</v>
      </c>
      <c r="D30" s="43">
        <v>768.4</v>
      </c>
      <c r="E30" s="41">
        <v>2227.87</v>
      </c>
      <c r="F30" s="47">
        <f t="shared" si="1"/>
        <v>-0.65509657206210414</v>
      </c>
      <c r="G30" s="43">
        <v>110</v>
      </c>
      <c r="H30" s="41">
        <v>9</v>
      </c>
      <c r="I30" s="41">
        <f t="shared" si="2"/>
        <v>12.222222222222221</v>
      </c>
      <c r="J30" s="41">
        <v>4</v>
      </c>
      <c r="K30" s="41">
        <v>3</v>
      </c>
      <c r="L30" s="43">
        <v>18688</v>
      </c>
      <c r="M30" s="43">
        <v>3190</v>
      </c>
      <c r="N30" s="39">
        <v>44792</v>
      </c>
      <c r="O30" s="38" t="s">
        <v>50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  <c r="AA30" s="7"/>
      <c r="AB30" s="34"/>
    </row>
    <row r="31" spans="1:28" ht="25.4" customHeight="1">
      <c r="A31" s="37">
        <v>17</v>
      </c>
      <c r="B31" s="37">
        <v>17</v>
      </c>
      <c r="C31" s="29" t="s">
        <v>626</v>
      </c>
      <c r="D31" s="43">
        <v>718</v>
      </c>
      <c r="E31" s="41">
        <v>751.78</v>
      </c>
      <c r="F31" s="47">
        <f t="shared" si="1"/>
        <v>-4.4933358163292421E-2</v>
      </c>
      <c r="G31" s="43">
        <v>238</v>
      </c>
      <c r="H31" s="41">
        <v>10</v>
      </c>
      <c r="I31" s="41">
        <f t="shared" si="2"/>
        <v>23.8</v>
      </c>
      <c r="J31" s="41">
        <v>3</v>
      </c>
      <c r="K31" s="41">
        <v>11</v>
      </c>
      <c r="L31" s="43">
        <v>243966.6</v>
      </c>
      <c r="M31" s="43">
        <v>37754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  <c r="AA31" s="7"/>
      <c r="AB31" s="34"/>
    </row>
    <row r="32" spans="1:28" ht="25.4" customHeight="1">
      <c r="A32" s="37">
        <v>18</v>
      </c>
      <c r="B32" s="61">
        <v>12</v>
      </c>
      <c r="C32" s="29" t="s">
        <v>633</v>
      </c>
      <c r="D32" s="43">
        <v>637.35</v>
      </c>
      <c r="E32" s="41">
        <v>1611.59</v>
      </c>
      <c r="F32" s="47">
        <f t="shared" si="1"/>
        <v>-0.6045210009990134</v>
      </c>
      <c r="G32" s="43">
        <v>106</v>
      </c>
      <c r="H32" s="41">
        <v>6</v>
      </c>
      <c r="I32" s="41">
        <f t="shared" si="2"/>
        <v>17.666666666666668</v>
      </c>
      <c r="J32" s="41">
        <v>2</v>
      </c>
      <c r="K32" s="41">
        <v>9</v>
      </c>
      <c r="L32" s="43">
        <v>370781</v>
      </c>
      <c r="M32" s="43">
        <v>52547</v>
      </c>
      <c r="N32" s="39">
        <v>44750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  <c r="AA32" s="7"/>
      <c r="AB32" s="34"/>
    </row>
    <row r="33" spans="1:29" ht="25.4" customHeight="1">
      <c r="A33" s="37">
        <v>19</v>
      </c>
      <c r="B33" s="37">
        <v>18</v>
      </c>
      <c r="C33" s="29" t="s">
        <v>623</v>
      </c>
      <c r="D33" s="43">
        <v>591.79999999999995</v>
      </c>
      <c r="E33" s="43">
        <v>739.65</v>
      </c>
      <c r="F33" s="47">
        <f t="shared" si="1"/>
        <v>-0.19989184073548302</v>
      </c>
      <c r="G33" s="43">
        <v>80</v>
      </c>
      <c r="H33" s="41">
        <v>3</v>
      </c>
      <c r="I33" s="41">
        <f t="shared" si="2"/>
        <v>26.666666666666668</v>
      </c>
      <c r="J33" s="41">
        <v>1</v>
      </c>
      <c r="K33" s="41">
        <v>11</v>
      </c>
      <c r="L33" s="43">
        <v>311876.37</v>
      </c>
      <c r="M33" s="43">
        <v>48455</v>
      </c>
      <c r="N33" s="39">
        <v>44736</v>
      </c>
      <c r="O33" s="38" t="s">
        <v>624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  <c r="AA33" s="7"/>
      <c r="AB33" s="34"/>
    </row>
    <row r="34" spans="1:29" ht="25.4" customHeight="1">
      <c r="A34" s="37">
        <v>20</v>
      </c>
      <c r="B34" s="68">
        <v>16</v>
      </c>
      <c r="C34" s="29" t="s">
        <v>66</v>
      </c>
      <c r="D34" s="43">
        <v>160</v>
      </c>
      <c r="E34" s="41">
        <v>891</v>
      </c>
      <c r="F34" s="47">
        <f t="shared" si="1"/>
        <v>-0.8204264870931538</v>
      </c>
      <c r="G34" s="43">
        <v>34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19068</v>
      </c>
      <c r="M34" s="43">
        <v>3239</v>
      </c>
      <c r="N34" s="39">
        <v>44603</v>
      </c>
      <c r="O34" s="38" t="s">
        <v>65</v>
      </c>
      <c r="P34" s="87"/>
      <c r="Q34" s="56"/>
      <c r="R34" s="34"/>
      <c r="S34" s="57"/>
      <c r="T34" s="57"/>
      <c r="U34" s="7"/>
      <c r="V34" s="34"/>
      <c r="W34" s="34"/>
      <c r="X34" s="34"/>
      <c r="Y34" s="58"/>
      <c r="Z34" s="58"/>
      <c r="AA34" s="7"/>
      <c r="AB34" s="34"/>
    </row>
    <row r="35" spans="1:29" ht="25.4" customHeight="1">
      <c r="A35" s="14"/>
      <c r="B35" s="14"/>
      <c r="C35" s="28" t="s">
        <v>69</v>
      </c>
      <c r="D35" s="36">
        <f>SUM(D23:D34)</f>
        <v>137349.91999999998</v>
      </c>
      <c r="E35" s="36">
        <v>126737.59999999998</v>
      </c>
      <c r="F35" s="67">
        <f t="shared" si="1"/>
        <v>8.3734582318112455E-2</v>
      </c>
      <c r="G35" s="36">
        <f>SUM(G23:G34)</f>
        <v>21861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Y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4"/>
    </row>
    <row r="37" spans="1:29" ht="25.4" customHeight="1">
      <c r="A37" s="37">
        <v>21</v>
      </c>
      <c r="B37" s="66">
        <v>23</v>
      </c>
      <c r="C37" s="29" t="s">
        <v>565</v>
      </c>
      <c r="D37" s="43">
        <v>115.2</v>
      </c>
      <c r="E37" s="41">
        <v>105.6</v>
      </c>
      <c r="F37" s="47">
        <f>(D37-E37)/E37</f>
        <v>9.0909090909090995E-2</v>
      </c>
      <c r="G37" s="43">
        <v>32</v>
      </c>
      <c r="H37" s="41">
        <v>3</v>
      </c>
      <c r="I37" s="41">
        <f>G37/H37</f>
        <v>10.666666666666666</v>
      </c>
      <c r="J37" s="41">
        <v>2</v>
      </c>
      <c r="K37" s="41" t="s">
        <v>36</v>
      </c>
      <c r="L37" s="43">
        <v>27056.68</v>
      </c>
      <c r="M37" s="43">
        <v>4675</v>
      </c>
      <c r="N37" s="39">
        <v>44680</v>
      </c>
      <c r="O37" s="38" t="s">
        <v>68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</row>
    <row r="38" spans="1:29" ht="25.4" customHeight="1">
      <c r="A38" s="37">
        <v>22</v>
      </c>
      <c r="B38" s="61">
        <v>19</v>
      </c>
      <c r="C38" s="29" t="s">
        <v>673</v>
      </c>
      <c r="D38" s="43">
        <v>81</v>
      </c>
      <c r="E38" s="41">
        <v>388.4</v>
      </c>
      <c r="F38" s="47">
        <f>(D38-E38)/E38</f>
        <v>-0.79145211122554071</v>
      </c>
      <c r="G38" s="43">
        <v>17</v>
      </c>
      <c r="H38" s="41">
        <v>5</v>
      </c>
      <c r="I38" s="41">
        <f>G38/H38</f>
        <v>3.4</v>
      </c>
      <c r="J38" s="41">
        <v>2</v>
      </c>
      <c r="K38" s="41">
        <v>3</v>
      </c>
      <c r="L38" s="43">
        <v>5065.0200000000004</v>
      </c>
      <c r="M38" s="43">
        <v>921</v>
      </c>
      <c r="N38" s="39">
        <v>44792</v>
      </c>
      <c r="O38" s="38" t="s">
        <v>674</v>
      </c>
      <c r="P38" s="35"/>
      <c r="Q38" s="56"/>
      <c r="R38" s="56"/>
      <c r="S38" s="87"/>
      <c r="T38" s="56"/>
      <c r="V38" s="57"/>
      <c r="W38" s="58"/>
      <c r="X38" s="58"/>
      <c r="Y38" s="26"/>
      <c r="Z38" s="57"/>
      <c r="AA38" s="7"/>
      <c r="AB38" s="34"/>
      <c r="AC38" s="34"/>
    </row>
    <row r="39" spans="1:29" ht="25.4" customHeight="1">
      <c r="A39" s="37">
        <v>23</v>
      </c>
      <c r="B39" s="37">
        <v>22</v>
      </c>
      <c r="C39" s="29" t="s">
        <v>679</v>
      </c>
      <c r="D39" s="43">
        <v>44</v>
      </c>
      <c r="E39" s="41">
        <v>113</v>
      </c>
      <c r="F39" s="47">
        <f>(D39-E39)/E39</f>
        <v>-0.61061946902654862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3</v>
      </c>
      <c r="L39" s="43">
        <v>1461.9</v>
      </c>
      <c r="M39" s="43">
        <v>290</v>
      </c>
      <c r="N39" s="39">
        <v>44792</v>
      </c>
      <c r="O39" s="38" t="s">
        <v>81</v>
      </c>
      <c r="P39" s="35"/>
      <c r="Q39" s="56"/>
      <c r="R39" s="56"/>
      <c r="S39" s="87"/>
      <c r="T39" s="56"/>
      <c r="V39" s="57"/>
      <c r="W39" s="57"/>
      <c r="X39" s="7"/>
      <c r="Y39" s="58"/>
      <c r="Z39" s="34"/>
      <c r="AA39" s="34"/>
      <c r="AB39" s="58"/>
      <c r="AC39" s="34"/>
    </row>
    <row r="40" spans="1:29" ht="25.4" customHeight="1">
      <c r="A40" s="14"/>
      <c r="B40" s="14"/>
      <c r="C40" s="28" t="s">
        <v>195</v>
      </c>
      <c r="D40" s="36">
        <f>SUM(D35:D39)</f>
        <v>137590.12</v>
      </c>
      <c r="E40" s="36">
        <v>127527.58999999998</v>
      </c>
      <c r="F40" s="67">
        <f>(D40-E40)/E40</f>
        <v>7.890472955695324E-2</v>
      </c>
      <c r="G40" s="36">
        <f>SUM(G35:G39)</f>
        <v>21920</v>
      </c>
      <c r="H40" s="36"/>
      <c r="I40" s="16"/>
      <c r="J40" s="15"/>
      <c r="K40" s="17"/>
      <c r="L40" s="18"/>
      <c r="M40" s="22"/>
      <c r="N40" s="19"/>
      <c r="O40" s="48"/>
    </row>
    <row r="41" spans="1:29" ht="23.15" customHeight="1"/>
    <row r="42" spans="1:29" ht="21" customHeight="1"/>
    <row r="43" spans="1:29" ht="20.149999999999999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dimension ref="A1:AC78"/>
  <sheetViews>
    <sheetView topLeftCell="A10" zoomScale="60" zoomScaleNormal="60" workbookViewId="0">
      <selection activeCell="A37" sqref="A37:XFD3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22.7265625" style="33" customWidth="1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1796875" style="33" customWidth="1"/>
    <col min="24" max="24" width="13.7265625" style="33" bestFit="1" customWidth="1"/>
    <col min="25" max="25" width="12.54296875" style="33" bestFit="1" customWidth="1"/>
    <col min="26" max="26" width="14.81640625" style="33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70"/>
      <c r="B5" s="170"/>
      <c r="C5" s="173" t="s">
        <v>2</v>
      </c>
      <c r="D5" s="3"/>
      <c r="E5" s="3"/>
      <c r="F5" s="173" t="s">
        <v>3</v>
      </c>
      <c r="G5" s="3"/>
      <c r="H5" s="173" t="s">
        <v>4</v>
      </c>
      <c r="I5" s="173" t="s">
        <v>5</v>
      </c>
      <c r="J5" s="173" t="s">
        <v>6</v>
      </c>
      <c r="K5" s="173" t="s">
        <v>7</v>
      </c>
      <c r="L5" s="173" t="s">
        <v>8</v>
      </c>
      <c r="M5" s="173" t="s">
        <v>9</v>
      </c>
      <c r="N5" s="173" t="s">
        <v>10</v>
      </c>
      <c r="O5" s="173" t="s">
        <v>11</v>
      </c>
    </row>
    <row r="6" spans="1:28">
      <c r="A6" s="171"/>
      <c r="B6" s="171"/>
      <c r="C6" s="174"/>
      <c r="D6" s="4" t="s">
        <v>688</v>
      </c>
      <c r="E6" s="4" t="s">
        <v>675</v>
      </c>
      <c r="F6" s="174"/>
      <c r="G6" s="4" t="s">
        <v>688</v>
      </c>
      <c r="H6" s="174"/>
      <c r="I6" s="174"/>
      <c r="J6" s="174"/>
      <c r="K6" s="174"/>
      <c r="L6" s="174"/>
      <c r="M6" s="174"/>
      <c r="N6" s="174"/>
      <c r="O6" s="174"/>
    </row>
    <row r="7" spans="1:28">
      <c r="A7" s="171"/>
      <c r="B7" s="171"/>
      <c r="C7" s="174"/>
      <c r="D7" s="4" t="s">
        <v>14</v>
      </c>
      <c r="E7" s="4" t="s">
        <v>14</v>
      </c>
      <c r="F7" s="174"/>
      <c r="G7" s="4" t="s">
        <v>15</v>
      </c>
      <c r="H7" s="174"/>
      <c r="I7" s="174"/>
      <c r="J7" s="174"/>
      <c r="K7" s="174"/>
      <c r="L7" s="174"/>
      <c r="M7" s="174"/>
      <c r="N7" s="174"/>
      <c r="O7" s="174"/>
    </row>
    <row r="8" spans="1:28" ht="18" customHeight="1" thickBot="1">
      <c r="A8" s="172"/>
      <c r="B8" s="172"/>
      <c r="C8" s="175"/>
      <c r="D8" s="5" t="s">
        <v>16</v>
      </c>
      <c r="E8" s="5" t="s">
        <v>16</v>
      </c>
      <c r="F8" s="175"/>
      <c r="G8" s="6"/>
      <c r="H8" s="175"/>
      <c r="I8" s="175"/>
      <c r="J8" s="175"/>
      <c r="K8" s="175"/>
      <c r="L8" s="175"/>
      <c r="M8" s="175"/>
      <c r="N8" s="175"/>
      <c r="O8" s="175"/>
    </row>
    <row r="9" spans="1:28" ht="15" customHeight="1">
      <c r="A9" s="170"/>
      <c r="B9" s="170"/>
      <c r="C9" s="173" t="s">
        <v>17</v>
      </c>
      <c r="D9" s="143"/>
      <c r="E9" s="143"/>
      <c r="F9" s="173" t="s">
        <v>18</v>
      </c>
      <c r="G9" s="143"/>
      <c r="H9" s="8" t="s">
        <v>19</v>
      </c>
      <c r="I9" s="17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73" t="s">
        <v>26</v>
      </c>
      <c r="S9" s="35"/>
      <c r="T9" s="34"/>
      <c r="U9" s="34"/>
      <c r="W9" s="26"/>
      <c r="X9" s="34"/>
      <c r="Y9" s="34"/>
      <c r="Z9" s="35"/>
    </row>
    <row r="10" spans="1:28" ht="20">
      <c r="A10" s="171"/>
      <c r="B10" s="171"/>
      <c r="C10" s="174"/>
      <c r="D10" s="144" t="s">
        <v>689</v>
      </c>
      <c r="E10" s="144" t="s">
        <v>676</v>
      </c>
      <c r="F10" s="174"/>
      <c r="G10" s="144" t="s">
        <v>689</v>
      </c>
      <c r="H10" s="4" t="s">
        <v>29</v>
      </c>
      <c r="I10" s="17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74"/>
      <c r="S10" s="35"/>
      <c r="T10" s="34"/>
      <c r="U10" s="34"/>
      <c r="V10" s="34"/>
      <c r="W10" s="35"/>
      <c r="X10" s="34"/>
      <c r="Y10" s="34"/>
      <c r="Z10" s="35"/>
    </row>
    <row r="11" spans="1:28">
      <c r="A11" s="171"/>
      <c r="B11" s="171"/>
      <c r="C11" s="174"/>
      <c r="D11" s="144" t="s">
        <v>31</v>
      </c>
      <c r="E11" s="4" t="s">
        <v>31</v>
      </c>
      <c r="F11" s="174"/>
      <c r="G11" s="144" t="s">
        <v>32</v>
      </c>
      <c r="H11" s="6"/>
      <c r="I11" s="174"/>
      <c r="J11" s="6"/>
      <c r="K11" s="6"/>
      <c r="L11" s="10" t="s">
        <v>16</v>
      </c>
      <c r="M11" s="4" t="s">
        <v>29</v>
      </c>
      <c r="N11" s="6"/>
      <c r="O11" s="174"/>
      <c r="Q11" s="35"/>
      <c r="R11" s="34"/>
      <c r="S11" s="35"/>
      <c r="T11" s="34"/>
      <c r="U11" s="34"/>
      <c r="V11" s="7"/>
      <c r="W11" s="7"/>
      <c r="X11" s="34"/>
      <c r="Y11" s="26"/>
      <c r="Z11" s="35"/>
    </row>
    <row r="12" spans="1:28" ht="15.65" customHeight="1" thickBot="1">
      <c r="A12" s="171"/>
      <c r="B12" s="172"/>
      <c r="C12" s="175"/>
      <c r="D12" s="145"/>
      <c r="E12" s="5" t="s">
        <v>16</v>
      </c>
      <c r="F12" s="175"/>
      <c r="G12" s="145" t="s">
        <v>29</v>
      </c>
      <c r="H12" s="25"/>
      <c r="I12" s="175"/>
      <c r="J12" s="25"/>
      <c r="K12" s="25"/>
      <c r="L12" s="25"/>
      <c r="M12" s="25"/>
      <c r="N12" s="25"/>
      <c r="O12" s="175"/>
      <c r="P12" s="56"/>
      <c r="Q12" s="56"/>
      <c r="R12" s="58"/>
      <c r="S12" s="57"/>
      <c r="T12" s="58"/>
      <c r="U12" s="34"/>
      <c r="V12" s="7"/>
      <c r="W12" s="7"/>
      <c r="X12" s="57"/>
      <c r="Y12" s="26"/>
      <c r="Z12" s="58"/>
    </row>
    <row r="13" spans="1:28" ht="25.4" customHeight="1">
      <c r="A13" s="37">
        <v>1</v>
      </c>
      <c r="B13" s="37">
        <v>1</v>
      </c>
      <c r="C13" s="29" t="s">
        <v>680</v>
      </c>
      <c r="D13" s="43">
        <v>48105.09</v>
      </c>
      <c r="E13" s="41">
        <v>76129.2</v>
      </c>
      <c r="F13" s="47">
        <f>(D13-E13)/E13</f>
        <v>-0.36811249822669884</v>
      </c>
      <c r="G13" s="43">
        <v>6828</v>
      </c>
      <c r="H13" s="41">
        <v>145</v>
      </c>
      <c r="I13" s="41">
        <f t="shared" ref="I13:I22" si="0">G13/H13</f>
        <v>47.089655172413792</v>
      </c>
      <c r="J13" s="41">
        <v>17</v>
      </c>
      <c r="K13" s="41">
        <v>2</v>
      </c>
      <c r="L13" s="43">
        <v>237321.99</v>
      </c>
      <c r="M13" s="43">
        <v>33531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8" ht="25.4" customHeight="1">
      <c r="A14" s="37">
        <v>2</v>
      </c>
      <c r="B14" s="37" t="s">
        <v>34</v>
      </c>
      <c r="C14" s="29" t="s">
        <v>692</v>
      </c>
      <c r="D14" s="43">
        <v>18235.259999999998</v>
      </c>
      <c r="E14" s="41" t="s">
        <v>36</v>
      </c>
      <c r="F14" s="41" t="s">
        <v>36</v>
      </c>
      <c r="G14" s="43">
        <v>2473</v>
      </c>
      <c r="H14" s="41">
        <v>41</v>
      </c>
      <c r="I14" s="41">
        <f t="shared" si="0"/>
        <v>60.31707317073171</v>
      </c>
      <c r="J14" s="41">
        <v>11</v>
      </c>
      <c r="K14" s="41">
        <v>1</v>
      </c>
      <c r="L14" s="43">
        <v>18235.259999999998</v>
      </c>
      <c r="M14" s="43">
        <v>2473</v>
      </c>
      <c r="N14" s="39">
        <v>44799</v>
      </c>
      <c r="O14" s="38" t="s">
        <v>39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4" customHeight="1">
      <c r="A15" s="37">
        <v>3</v>
      </c>
      <c r="B15" s="37">
        <v>2</v>
      </c>
      <c r="C15" s="29" t="s">
        <v>632</v>
      </c>
      <c r="D15" s="43">
        <v>11037.96</v>
      </c>
      <c r="E15" s="41">
        <v>17975.259999999998</v>
      </c>
      <c r="F15" s="47">
        <f>(D15-E15)/E15</f>
        <v>-0.38593600315099752</v>
      </c>
      <c r="G15" s="43">
        <v>2079</v>
      </c>
      <c r="H15" s="41">
        <v>117</v>
      </c>
      <c r="I15" s="41">
        <f t="shared" si="0"/>
        <v>17.76923076923077</v>
      </c>
      <c r="J15" s="41">
        <v>14</v>
      </c>
      <c r="K15" s="41">
        <v>9</v>
      </c>
      <c r="L15" s="43">
        <v>1227071</v>
      </c>
      <c r="M15" s="43">
        <v>226350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4" customHeight="1">
      <c r="A16" s="37">
        <v>4</v>
      </c>
      <c r="B16" s="37">
        <v>3</v>
      </c>
      <c r="C16" s="29" t="s">
        <v>654</v>
      </c>
      <c r="D16" s="43">
        <v>10397.17</v>
      </c>
      <c r="E16" s="41">
        <v>13277.88</v>
      </c>
      <c r="F16" s="47">
        <f>(D16-E16)/E16</f>
        <v>-0.21695556820817777</v>
      </c>
      <c r="G16" s="43">
        <v>2115</v>
      </c>
      <c r="H16" s="41">
        <v>81</v>
      </c>
      <c r="I16" s="41">
        <f t="shared" si="0"/>
        <v>26.111111111111111</v>
      </c>
      <c r="J16" s="41">
        <v>10</v>
      </c>
      <c r="K16" s="41">
        <v>5</v>
      </c>
      <c r="L16" s="43">
        <v>167304.23000000001</v>
      </c>
      <c r="M16" s="43">
        <v>36358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4" customHeight="1">
      <c r="A17" s="37">
        <v>5</v>
      </c>
      <c r="B17" s="37" t="s">
        <v>34</v>
      </c>
      <c r="C17" s="29" t="s">
        <v>684</v>
      </c>
      <c r="D17" s="43">
        <v>10123.77</v>
      </c>
      <c r="E17" s="41" t="s">
        <v>36</v>
      </c>
      <c r="F17" s="41" t="s">
        <v>36</v>
      </c>
      <c r="G17" s="43">
        <v>1391</v>
      </c>
      <c r="H17" s="41">
        <v>87</v>
      </c>
      <c r="I17" s="41">
        <f t="shared" si="0"/>
        <v>15.988505747126437</v>
      </c>
      <c r="J17" s="41">
        <v>10</v>
      </c>
      <c r="K17" s="41">
        <v>1</v>
      </c>
      <c r="L17" s="43">
        <v>11621.71</v>
      </c>
      <c r="M17" s="43">
        <v>1582</v>
      </c>
      <c r="N17" s="39">
        <v>44799</v>
      </c>
      <c r="O17" s="38" t="s">
        <v>39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4" customHeight="1">
      <c r="A18" s="37">
        <v>6</v>
      </c>
      <c r="B18" s="37">
        <v>4</v>
      </c>
      <c r="C18" s="29" t="s">
        <v>658</v>
      </c>
      <c r="D18" s="43">
        <v>6959.07</v>
      </c>
      <c r="E18" s="41">
        <v>12476.69</v>
      </c>
      <c r="F18" s="47">
        <f>(D18-E18)/E18</f>
        <v>-0.44223427848251423</v>
      </c>
      <c r="G18" s="43">
        <v>1016</v>
      </c>
      <c r="H18" s="41">
        <v>45</v>
      </c>
      <c r="I18" s="41">
        <f t="shared" si="0"/>
        <v>22.577777777777779</v>
      </c>
      <c r="J18" s="41">
        <v>9</v>
      </c>
      <c r="K18" s="41">
        <v>4</v>
      </c>
      <c r="L18" s="43">
        <v>126948.93</v>
      </c>
      <c r="M18" s="43">
        <v>17664</v>
      </c>
      <c r="N18" s="39">
        <v>44778</v>
      </c>
      <c r="O18" s="38" t="s">
        <v>39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4" customHeight="1">
      <c r="A19" s="37">
        <v>7</v>
      </c>
      <c r="B19" s="37" t="s">
        <v>34</v>
      </c>
      <c r="C19" s="29" t="s">
        <v>685</v>
      </c>
      <c r="D19" s="43">
        <v>3890.03</v>
      </c>
      <c r="E19" s="41" t="s">
        <v>36</v>
      </c>
      <c r="F19" s="41" t="s">
        <v>36</v>
      </c>
      <c r="G19" s="43">
        <v>587</v>
      </c>
      <c r="H19" s="41">
        <v>83</v>
      </c>
      <c r="I19" s="41">
        <f t="shared" si="0"/>
        <v>7.072289156626506</v>
      </c>
      <c r="J19" s="41">
        <v>14</v>
      </c>
      <c r="K19" s="41">
        <v>1</v>
      </c>
      <c r="L19" s="43">
        <v>4127</v>
      </c>
      <c r="M19" s="43">
        <v>622</v>
      </c>
      <c r="N19" s="39">
        <v>44799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4" customHeight="1">
      <c r="A20" s="37">
        <v>8</v>
      </c>
      <c r="B20" s="37">
        <v>7</v>
      </c>
      <c r="C20" s="29" t="s">
        <v>681</v>
      </c>
      <c r="D20" s="43">
        <v>3173.84</v>
      </c>
      <c r="E20" s="41">
        <v>5864.77</v>
      </c>
      <c r="F20" s="47">
        <f>(D20-E20)/E20</f>
        <v>-0.4588295875200562</v>
      </c>
      <c r="G20" s="43">
        <v>674</v>
      </c>
      <c r="H20" s="41">
        <v>67</v>
      </c>
      <c r="I20" s="41">
        <f t="shared" si="0"/>
        <v>10.059701492537313</v>
      </c>
      <c r="J20" s="41">
        <v>16</v>
      </c>
      <c r="K20" s="41">
        <v>2</v>
      </c>
      <c r="L20" s="43">
        <v>15565.28</v>
      </c>
      <c r="M20" s="43">
        <v>3510</v>
      </c>
      <c r="N20" s="39">
        <v>44792</v>
      </c>
      <c r="O20" s="38" t="s">
        <v>48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4" customHeight="1">
      <c r="A21" s="37">
        <v>9</v>
      </c>
      <c r="B21" s="37">
        <v>6</v>
      </c>
      <c r="C21" s="29" t="s">
        <v>682</v>
      </c>
      <c r="D21" s="43">
        <v>2227.87</v>
      </c>
      <c r="E21" s="41">
        <v>7035.39</v>
      </c>
      <c r="F21" s="47">
        <f>(D21-E21)/E21</f>
        <v>-0.6833338308181921</v>
      </c>
      <c r="G21" s="43">
        <v>344</v>
      </c>
      <c r="H21" s="41">
        <v>33</v>
      </c>
      <c r="I21" s="41">
        <f t="shared" si="0"/>
        <v>10.424242424242424</v>
      </c>
      <c r="J21" s="41">
        <v>10</v>
      </c>
      <c r="K21" s="41">
        <v>2</v>
      </c>
      <c r="L21" s="43">
        <v>14596</v>
      </c>
      <c r="M21" s="43">
        <v>2319</v>
      </c>
      <c r="N21" s="39">
        <v>44792</v>
      </c>
      <c r="O21" s="38" t="s">
        <v>50</v>
      </c>
      <c r="P21" s="87"/>
      <c r="Q21" s="56"/>
      <c r="R21" s="34"/>
      <c r="S21" s="57"/>
      <c r="T21" s="57"/>
      <c r="U21" s="34"/>
      <c r="V21" s="34"/>
      <c r="W21" s="7"/>
      <c r="X21" s="34"/>
      <c r="Y21" s="58"/>
      <c r="Z21" s="58"/>
      <c r="AA21" s="7"/>
      <c r="AB21" s="34"/>
    </row>
    <row r="22" spans="1:28" ht="25.4" customHeight="1">
      <c r="A22" s="37">
        <v>10</v>
      </c>
      <c r="B22" s="37">
        <v>5</v>
      </c>
      <c r="C22" s="29" t="s">
        <v>670</v>
      </c>
      <c r="D22" s="43">
        <v>2199.77</v>
      </c>
      <c r="E22" s="41">
        <v>7255.16</v>
      </c>
      <c r="F22" s="47">
        <f>(D22-E22)/E22</f>
        <v>-0.69679924357285017</v>
      </c>
      <c r="G22" s="43">
        <v>332</v>
      </c>
      <c r="H22" s="41">
        <v>21</v>
      </c>
      <c r="I22" s="41">
        <f t="shared" si="0"/>
        <v>15.80952380952381</v>
      </c>
      <c r="J22" s="41">
        <v>8</v>
      </c>
      <c r="K22" s="41">
        <v>3</v>
      </c>
      <c r="L22" s="43">
        <v>40232</v>
      </c>
      <c r="M22" s="43">
        <v>6051</v>
      </c>
      <c r="N22" s="39">
        <v>44785</v>
      </c>
      <c r="O22" s="38" t="s">
        <v>43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116349.83</v>
      </c>
      <c r="E23" s="36">
        <v>151168.53999999998</v>
      </c>
      <c r="F23" s="67">
        <f>(D23-E23)/E23</f>
        <v>-0.23033039811061204</v>
      </c>
      <c r="G23" s="36">
        <f t="shared" ref="G23" si="1">SUM(G13:G22)</f>
        <v>17839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4"/>
    </row>
    <row r="25" spans="1:28" ht="25.4" customHeight="1">
      <c r="A25" s="37">
        <v>11</v>
      </c>
      <c r="B25" s="37">
        <v>8</v>
      </c>
      <c r="C25" s="29" t="s">
        <v>655</v>
      </c>
      <c r="D25" s="43">
        <v>1623.47</v>
      </c>
      <c r="E25" s="41">
        <v>4689.96</v>
      </c>
      <c r="F25" s="47">
        <f>(D25-E25)/E25</f>
        <v>-0.65384139736799451</v>
      </c>
      <c r="G25" s="43">
        <v>228</v>
      </c>
      <c r="H25" s="41">
        <v>9</v>
      </c>
      <c r="I25" s="41">
        <f>G25/H25</f>
        <v>25.333333333333332</v>
      </c>
      <c r="J25" s="41">
        <v>3</v>
      </c>
      <c r="K25" s="41">
        <v>5</v>
      </c>
      <c r="L25" s="43">
        <v>92708.24</v>
      </c>
      <c r="M25" s="43">
        <v>13769</v>
      </c>
      <c r="N25" s="39">
        <v>44771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4" customHeight="1">
      <c r="A26" s="37">
        <v>12</v>
      </c>
      <c r="B26" s="37">
        <v>11</v>
      </c>
      <c r="C26" s="29" t="s">
        <v>633</v>
      </c>
      <c r="D26" s="43">
        <v>1611.59</v>
      </c>
      <c r="E26" s="41">
        <v>2565.02</v>
      </c>
      <c r="F26" s="47">
        <f>(D26-E26)/E26</f>
        <v>-0.37170470405688849</v>
      </c>
      <c r="G26" s="43">
        <v>242</v>
      </c>
      <c r="H26" s="41">
        <v>11</v>
      </c>
      <c r="I26" s="41">
        <f>G26/H26</f>
        <v>22</v>
      </c>
      <c r="J26" s="41">
        <v>6</v>
      </c>
      <c r="K26" s="41">
        <v>8</v>
      </c>
      <c r="L26" s="43">
        <v>368326</v>
      </c>
      <c r="M26" s="43">
        <v>52086</v>
      </c>
      <c r="N26" s="39">
        <v>44750</v>
      </c>
      <c r="O26" s="38" t="s">
        <v>41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4" customHeight="1">
      <c r="A27" s="37">
        <v>13</v>
      </c>
      <c r="B27" s="37" t="s">
        <v>34</v>
      </c>
      <c r="C27" s="29" t="s">
        <v>683</v>
      </c>
      <c r="D27" s="43">
        <v>1405.5</v>
      </c>
      <c r="E27" s="41" t="s">
        <v>36</v>
      </c>
      <c r="F27" s="41" t="s">
        <v>36</v>
      </c>
      <c r="G27" s="43">
        <v>350</v>
      </c>
      <c r="H27" s="41">
        <v>20</v>
      </c>
      <c r="I27" s="41">
        <f>G27/H27</f>
        <v>17.5</v>
      </c>
      <c r="J27" s="41">
        <v>8</v>
      </c>
      <c r="K27" s="41">
        <v>1</v>
      </c>
      <c r="L27" s="43">
        <v>1405.5</v>
      </c>
      <c r="M27" s="43">
        <v>350</v>
      </c>
      <c r="N27" s="39">
        <v>44799</v>
      </c>
      <c r="O27" s="38" t="s">
        <v>81</v>
      </c>
      <c r="P27" s="87"/>
      <c r="Q27" s="56"/>
      <c r="R27" s="34"/>
      <c r="S27" s="57"/>
      <c r="T27" s="57"/>
      <c r="U27" s="57"/>
      <c r="V27" s="34"/>
      <c r="W27" s="7"/>
      <c r="X27" s="34"/>
      <c r="Y27" s="58"/>
      <c r="Z27" s="58"/>
      <c r="AA27" s="7"/>
      <c r="AB27" s="34"/>
    </row>
    <row r="28" spans="1:28" ht="25.4" customHeight="1">
      <c r="A28" s="37">
        <v>14</v>
      </c>
      <c r="B28" s="37">
        <v>10</v>
      </c>
      <c r="C28" s="29" t="s">
        <v>597</v>
      </c>
      <c r="D28" s="43">
        <v>1377.29</v>
      </c>
      <c r="E28" s="41">
        <v>2915.27</v>
      </c>
      <c r="F28" s="47">
        <f>(D28-E28)/E28</f>
        <v>-0.52756005447179855</v>
      </c>
      <c r="G28" s="43">
        <v>209</v>
      </c>
      <c r="H28" s="41">
        <v>13</v>
      </c>
      <c r="I28" s="41">
        <f>G28/H28</f>
        <v>16.076923076923077</v>
      </c>
      <c r="J28" s="41">
        <v>4</v>
      </c>
      <c r="K28" s="41">
        <v>14</v>
      </c>
      <c r="L28" s="43">
        <v>351550</v>
      </c>
      <c r="M28" s="43">
        <v>52458</v>
      </c>
      <c r="N28" s="39">
        <v>44708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 ht="25.4" customHeight="1">
      <c r="A29" s="37">
        <v>15</v>
      </c>
      <c r="B29" s="37">
        <v>9</v>
      </c>
      <c r="C29" s="29" t="s">
        <v>671</v>
      </c>
      <c r="D29" s="43">
        <v>1301.0899999999999</v>
      </c>
      <c r="E29" s="41">
        <v>3548.96</v>
      </c>
      <c r="F29" s="47">
        <f>(D29-E29)/E29</f>
        <v>-0.6333883729317884</v>
      </c>
      <c r="G29" s="43">
        <v>292</v>
      </c>
      <c r="H29" s="41">
        <v>32</v>
      </c>
      <c r="I29" s="41">
        <f>G29/H29</f>
        <v>9.125</v>
      </c>
      <c r="J29" s="41">
        <v>10</v>
      </c>
      <c r="K29" s="41">
        <v>3</v>
      </c>
      <c r="L29" s="43">
        <v>20579</v>
      </c>
      <c r="M29" s="43">
        <v>4630</v>
      </c>
      <c r="N29" s="39">
        <v>44785</v>
      </c>
      <c r="O29" s="38" t="s">
        <v>50</v>
      </c>
      <c r="P29" s="87"/>
      <c r="Q29" s="56"/>
      <c r="R29" s="34"/>
      <c r="S29" s="57"/>
      <c r="T29" s="57"/>
      <c r="U29" s="34"/>
      <c r="V29" s="34"/>
      <c r="W29" s="7"/>
      <c r="X29" s="34"/>
      <c r="Y29" s="58"/>
      <c r="Z29" s="58"/>
      <c r="AA29" s="7"/>
      <c r="AB29" s="34"/>
    </row>
    <row r="30" spans="1:28" ht="25.4" customHeight="1">
      <c r="A30" s="37">
        <v>16</v>
      </c>
      <c r="B30" s="41" t="s">
        <v>36</v>
      </c>
      <c r="C30" s="29" t="s">
        <v>66</v>
      </c>
      <c r="D30" s="43">
        <v>891</v>
      </c>
      <c r="E30" s="41" t="s">
        <v>36</v>
      </c>
      <c r="F30" s="41" t="s">
        <v>36</v>
      </c>
      <c r="G30" s="43">
        <v>263</v>
      </c>
      <c r="H30" s="41" t="s">
        <v>36</v>
      </c>
      <c r="I30" s="41" t="s">
        <v>36</v>
      </c>
      <c r="J30" s="41">
        <v>2</v>
      </c>
      <c r="K30" s="41" t="s">
        <v>36</v>
      </c>
      <c r="L30" s="43">
        <v>18848</v>
      </c>
      <c r="M30" s="43">
        <v>3190</v>
      </c>
      <c r="N30" s="39">
        <v>44603</v>
      </c>
      <c r="O30" s="38" t="s">
        <v>65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  <c r="AA30" s="7"/>
      <c r="AB30" s="34"/>
    </row>
    <row r="31" spans="1:28" ht="25.4" customHeight="1">
      <c r="A31" s="37">
        <v>17</v>
      </c>
      <c r="B31" s="61">
        <v>13</v>
      </c>
      <c r="C31" s="29" t="s">
        <v>626</v>
      </c>
      <c r="D31" s="43">
        <v>751.78</v>
      </c>
      <c r="E31" s="41">
        <v>2355.3000000000002</v>
      </c>
      <c r="F31" s="47">
        <f>(D31-E31)/E31</f>
        <v>-0.68081348448180701</v>
      </c>
      <c r="G31" s="43">
        <v>123</v>
      </c>
      <c r="H31" s="41">
        <v>10</v>
      </c>
      <c r="I31" s="41">
        <f>G31/H31</f>
        <v>12.3</v>
      </c>
      <c r="J31" s="41">
        <v>5</v>
      </c>
      <c r="K31" s="41">
        <v>10</v>
      </c>
      <c r="L31" s="43">
        <v>241486.23</v>
      </c>
      <c r="M31" s="43">
        <v>37131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  <c r="AA31" s="7"/>
      <c r="AB31" s="34"/>
    </row>
    <row r="32" spans="1:28" ht="25.4" customHeight="1">
      <c r="A32" s="37">
        <v>18</v>
      </c>
      <c r="B32" s="37">
        <v>14</v>
      </c>
      <c r="C32" s="29" t="s">
        <v>623</v>
      </c>
      <c r="D32" s="43">
        <v>739.65</v>
      </c>
      <c r="E32" s="41">
        <v>1765.61</v>
      </c>
      <c r="F32" s="47">
        <f>(D32-E32)/E32</f>
        <v>-0.58107962687116643</v>
      </c>
      <c r="G32" s="43">
        <v>111</v>
      </c>
      <c r="H32" s="41">
        <v>3</v>
      </c>
      <c r="I32" s="41">
        <f>G32/H32</f>
        <v>37</v>
      </c>
      <c r="J32" s="41">
        <v>2</v>
      </c>
      <c r="K32" s="41">
        <v>10</v>
      </c>
      <c r="L32" s="43">
        <v>310983.96999999997</v>
      </c>
      <c r="M32" s="43">
        <v>48315</v>
      </c>
      <c r="N32" s="39">
        <v>44736</v>
      </c>
      <c r="O32" s="38" t="s">
        <v>624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  <c r="AA32" s="7"/>
      <c r="AB32" s="34"/>
    </row>
    <row r="33" spans="1:29" ht="25.4" customHeight="1">
      <c r="A33" s="37">
        <v>19</v>
      </c>
      <c r="B33" s="37">
        <v>12</v>
      </c>
      <c r="C33" s="29" t="s">
        <v>673</v>
      </c>
      <c r="D33" s="43">
        <v>388.4</v>
      </c>
      <c r="E33" s="41">
        <v>2478.6</v>
      </c>
      <c r="F33" s="47">
        <f>(D33-E33)/E33</f>
        <v>-0.84329863632695867</v>
      </c>
      <c r="G33" s="43">
        <v>77</v>
      </c>
      <c r="H33" s="41">
        <v>15</v>
      </c>
      <c r="I33" s="41">
        <f>G33/H33</f>
        <v>5.1333333333333337</v>
      </c>
      <c r="J33" s="41">
        <v>10</v>
      </c>
      <c r="K33" s="41">
        <v>2</v>
      </c>
      <c r="L33" s="43">
        <v>4585.5199999999995</v>
      </c>
      <c r="M33" s="43">
        <v>796</v>
      </c>
      <c r="N33" s="39">
        <v>44792</v>
      </c>
      <c r="O33" s="38" t="s">
        <v>674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9" ht="25.4" customHeight="1">
      <c r="A34" s="37">
        <v>20</v>
      </c>
      <c r="B34" s="68">
        <v>20</v>
      </c>
      <c r="C34" s="29" t="s">
        <v>596</v>
      </c>
      <c r="D34" s="43">
        <v>298</v>
      </c>
      <c r="E34" s="41">
        <v>72.5</v>
      </c>
      <c r="F34" s="47">
        <f>(D34-E34)/E34</f>
        <v>3.1103448275862071</v>
      </c>
      <c r="G34" s="43">
        <v>129</v>
      </c>
      <c r="H34" s="41">
        <v>3</v>
      </c>
      <c r="I34" s="41">
        <f>G34/H34</f>
        <v>43</v>
      </c>
      <c r="J34" s="41">
        <v>1</v>
      </c>
      <c r="K34" s="41" t="s">
        <v>36</v>
      </c>
      <c r="L34" s="43">
        <v>37444.32</v>
      </c>
      <c r="M34" s="43">
        <v>9618</v>
      </c>
      <c r="N34" s="39">
        <v>44708</v>
      </c>
      <c r="O34" s="38" t="s">
        <v>68</v>
      </c>
      <c r="P34" s="87"/>
      <c r="Q34" s="56"/>
      <c r="R34" s="34"/>
      <c r="S34" s="57"/>
      <c r="T34" s="57"/>
      <c r="U34" s="34"/>
      <c r="V34" s="34"/>
      <c r="W34" s="7"/>
      <c r="X34" s="34"/>
      <c r="Y34" s="58"/>
      <c r="Z34" s="58"/>
    </row>
    <row r="35" spans="1:29" ht="25.4" customHeight="1">
      <c r="A35" s="14"/>
      <c r="B35" s="14"/>
      <c r="C35" s="28" t="s">
        <v>69</v>
      </c>
      <c r="D35" s="36">
        <f>SUM(D23:D34)</f>
        <v>126737.59999999998</v>
      </c>
      <c r="E35" s="36">
        <v>163337.11999999994</v>
      </c>
      <c r="F35" s="67">
        <f>(D35-E35)/E35</f>
        <v>-0.22407349903071619</v>
      </c>
      <c r="G35" s="36">
        <f t="shared" ref="G35" si="2">SUM(G23:G34)</f>
        <v>19863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4"/>
    </row>
    <row r="37" spans="1:29" ht="25.4" customHeight="1">
      <c r="A37" s="37">
        <v>21</v>
      </c>
      <c r="B37" s="37">
        <v>15</v>
      </c>
      <c r="C37" s="29" t="s">
        <v>659</v>
      </c>
      <c r="D37" s="43">
        <v>222.39</v>
      </c>
      <c r="E37" s="41">
        <v>949.05</v>
      </c>
      <c r="F37" s="47">
        <f>(D37-E37)/E37</f>
        <v>-0.76567093409198672</v>
      </c>
      <c r="G37" s="43">
        <v>49</v>
      </c>
      <c r="H37" s="41">
        <v>8</v>
      </c>
      <c r="I37" s="41">
        <f>G37/H37</f>
        <v>6.125</v>
      </c>
      <c r="J37" s="41">
        <v>3</v>
      </c>
      <c r="K37" s="41">
        <v>4</v>
      </c>
      <c r="L37" s="43">
        <v>14800.26</v>
      </c>
      <c r="M37" s="43">
        <v>3287</v>
      </c>
      <c r="N37" s="39">
        <v>44778</v>
      </c>
      <c r="O37" s="38" t="s">
        <v>660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</row>
    <row r="38" spans="1:29" ht="25.4" customHeight="1">
      <c r="A38" s="37">
        <v>22</v>
      </c>
      <c r="B38" s="61">
        <v>17</v>
      </c>
      <c r="C38" s="29" t="s">
        <v>679</v>
      </c>
      <c r="D38" s="43">
        <v>113</v>
      </c>
      <c r="E38" s="41">
        <v>708</v>
      </c>
      <c r="F38" s="47">
        <f>(D38-E38)/E38</f>
        <v>-0.84039548022598876</v>
      </c>
      <c r="G38" s="43">
        <v>27</v>
      </c>
      <c r="H38" s="41">
        <v>2</v>
      </c>
      <c r="I38" s="41">
        <f>G38/H38</f>
        <v>13.5</v>
      </c>
      <c r="J38" s="41">
        <v>2</v>
      </c>
      <c r="K38" s="41">
        <v>2</v>
      </c>
      <c r="L38" s="43">
        <v>1337.5</v>
      </c>
      <c r="M38" s="43">
        <v>264</v>
      </c>
      <c r="N38" s="39">
        <v>44792</v>
      </c>
      <c r="O38" s="38" t="s">
        <v>81</v>
      </c>
      <c r="P38" s="35"/>
      <c r="Q38" s="56"/>
      <c r="R38" s="56"/>
      <c r="S38" s="87"/>
      <c r="T38" s="56"/>
      <c r="V38" s="57"/>
      <c r="W38" s="58"/>
      <c r="X38" s="58"/>
      <c r="Y38" s="57"/>
      <c r="Z38" s="26"/>
      <c r="AA38" s="7"/>
      <c r="AB38" s="34"/>
      <c r="AC38" s="34"/>
    </row>
    <row r="39" spans="1:29" ht="25.4" customHeight="1">
      <c r="A39" s="37">
        <v>23</v>
      </c>
      <c r="B39" s="66">
        <v>19</v>
      </c>
      <c r="C39" s="29" t="s">
        <v>565</v>
      </c>
      <c r="D39" s="43">
        <v>105.6</v>
      </c>
      <c r="E39" s="41">
        <v>136</v>
      </c>
      <c r="F39" s="47">
        <f>(D39-E39)/E39</f>
        <v>-0.22352941176470592</v>
      </c>
      <c r="G39" s="43">
        <v>26</v>
      </c>
      <c r="H39" s="41">
        <v>3</v>
      </c>
      <c r="I39" s="41">
        <f>G39/H39</f>
        <v>8.6666666666666661</v>
      </c>
      <c r="J39" s="41">
        <v>1</v>
      </c>
      <c r="K39" s="41" t="s">
        <v>36</v>
      </c>
      <c r="L39" s="43">
        <v>26852.68</v>
      </c>
      <c r="M39" s="43">
        <v>4625</v>
      </c>
      <c r="N39" s="39">
        <v>44680</v>
      </c>
      <c r="O39" s="38" t="s">
        <v>68</v>
      </c>
      <c r="P39" s="35"/>
      <c r="Q39" s="56"/>
      <c r="R39" s="56"/>
      <c r="S39" s="87"/>
      <c r="T39" s="56"/>
      <c r="V39" s="57"/>
      <c r="W39" s="57"/>
      <c r="X39" s="7"/>
      <c r="Y39" s="34"/>
      <c r="Z39" s="58"/>
      <c r="AA39" s="34"/>
      <c r="AB39" s="58"/>
      <c r="AC39" s="34"/>
    </row>
    <row r="40" spans="1:29" ht="25.4" customHeight="1">
      <c r="A40" s="37">
        <v>24</v>
      </c>
      <c r="B40" s="37">
        <v>22</v>
      </c>
      <c r="C40" s="29" t="s">
        <v>647</v>
      </c>
      <c r="D40" s="43">
        <v>101</v>
      </c>
      <c r="E40" s="41">
        <v>62</v>
      </c>
      <c r="F40" s="47">
        <f>(D40-E40)/E40</f>
        <v>0.62903225806451613</v>
      </c>
      <c r="G40" s="43">
        <v>17</v>
      </c>
      <c r="H40" s="41" t="s">
        <v>36</v>
      </c>
      <c r="I40" s="41" t="s">
        <v>36</v>
      </c>
      <c r="J40" s="41">
        <v>1</v>
      </c>
      <c r="K40" s="41">
        <v>6</v>
      </c>
      <c r="L40" s="43">
        <v>8832</v>
      </c>
      <c r="M40" s="43">
        <v>1569</v>
      </c>
      <c r="N40" s="39">
        <v>44764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4" customHeight="1">
      <c r="A41" s="37">
        <v>25</v>
      </c>
      <c r="B41" s="41" t="s">
        <v>36</v>
      </c>
      <c r="C41" s="29" t="s">
        <v>381</v>
      </c>
      <c r="D41" s="43">
        <v>72.5</v>
      </c>
      <c r="E41" s="41" t="s">
        <v>36</v>
      </c>
      <c r="F41" s="41" t="s">
        <v>36</v>
      </c>
      <c r="G41" s="43">
        <v>29</v>
      </c>
      <c r="H41" s="41">
        <v>2</v>
      </c>
      <c r="I41" s="41">
        <f>G41/H41</f>
        <v>14.5</v>
      </c>
      <c r="J41" s="41">
        <v>1</v>
      </c>
      <c r="K41" s="41" t="s">
        <v>36</v>
      </c>
      <c r="L41" s="43">
        <v>27570.04</v>
      </c>
      <c r="M41" s="43">
        <v>6831</v>
      </c>
      <c r="N41" s="39">
        <v>44414</v>
      </c>
      <c r="O41" s="38" t="s">
        <v>48</v>
      </c>
      <c r="P41" s="87"/>
      <c r="Q41" s="56"/>
      <c r="R41" s="34"/>
      <c r="S41" s="57"/>
      <c r="T41" s="57"/>
      <c r="U41" s="7"/>
      <c r="V41" s="34"/>
      <c r="W41" s="34"/>
      <c r="X41" s="34"/>
      <c r="Y41" s="58"/>
      <c r="Z41" s="58"/>
    </row>
    <row r="42" spans="1:29" ht="25.4" customHeight="1">
      <c r="A42" s="37">
        <v>26</v>
      </c>
      <c r="B42" s="44" t="s">
        <v>36</v>
      </c>
      <c r="C42" s="29" t="s">
        <v>99</v>
      </c>
      <c r="D42" s="43">
        <v>70</v>
      </c>
      <c r="E42" s="41" t="s">
        <v>36</v>
      </c>
      <c r="F42" s="41" t="s">
        <v>36</v>
      </c>
      <c r="G42" s="43">
        <v>28</v>
      </c>
      <c r="H42" s="41">
        <v>2</v>
      </c>
      <c r="I42" s="41">
        <f>G42/H42</f>
        <v>14</v>
      </c>
      <c r="J42" s="41">
        <v>1</v>
      </c>
      <c r="K42" s="41" t="s">
        <v>36</v>
      </c>
      <c r="L42" s="43">
        <v>37352</v>
      </c>
      <c r="M42" s="43">
        <v>7524</v>
      </c>
      <c r="N42" s="39">
        <v>44589</v>
      </c>
      <c r="O42" s="38" t="s">
        <v>50</v>
      </c>
      <c r="P42" s="35"/>
      <c r="Q42" s="56"/>
      <c r="R42" s="56"/>
      <c r="S42" s="87"/>
      <c r="T42" s="56"/>
      <c r="U42" s="34"/>
      <c r="V42" s="57"/>
      <c r="W42" s="57"/>
      <c r="X42" s="34"/>
      <c r="Y42" s="7"/>
      <c r="Z42" s="34"/>
      <c r="AA42" s="34"/>
      <c r="AB42" s="58"/>
      <c r="AC42" s="58"/>
    </row>
    <row r="43" spans="1:29" ht="25.4" customHeight="1">
      <c r="A43" s="37">
        <v>27</v>
      </c>
      <c r="B43" s="66">
        <v>23</v>
      </c>
      <c r="C43" s="29" t="s">
        <v>292</v>
      </c>
      <c r="D43" s="43">
        <v>67.5</v>
      </c>
      <c r="E43" s="41">
        <v>57.5</v>
      </c>
      <c r="F43" s="47">
        <f>(D43-E43)/E43</f>
        <v>0.17391304347826086</v>
      </c>
      <c r="G43" s="43">
        <v>27</v>
      </c>
      <c r="H43" s="41">
        <v>3</v>
      </c>
      <c r="I43" s="41">
        <f>G43/H43</f>
        <v>9</v>
      </c>
      <c r="J43" s="41">
        <v>1</v>
      </c>
      <c r="K43" s="41" t="s">
        <v>36</v>
      </c>
      <c r="L43" s="43">
        <v>47530.65</v>
      </c>
      <c r="M43" s="43">
        <v>10448</v>
      </c>
      <c r="N43" s="39">
        <v>44470</v>
      </c>
      <c r="O43" s="38" t="s">
        <v>48</v>
      </c>
      <c r="P43" s="56"/>
      <c r="Q43" s="56"/>
      <c r="R43" s="34"/>
      <c r="S43" s="57"/>
      <c r="T43" s="57"/>
      <c r="U43" s="34"/>
      <c r="V43" s="34"/>
      <c r="W43" s="34"/>
      <c r="X43" s="7"/>
      <c r="Y43" s="58"/>
      <c r="Z43" s="58"/>
    </row>
    <row r="44" spans="1:29" ht="25.4" customHeight="1">
      <c r="A44" s="37">
        <v>28</v>
      </c>
      <c r="B44" s="66">
        <v>25</v>
      </c>
      <c r="C44" s="29" t="s">
        <v>96</v>
      </c>
      <c r="D44" s="43">
        <v>20</v>
      </c>
      <c r="E44" s="41">
        <v>17.5</v>
      </c>
      <c r="F44" s="47">
        <f>(D44-E44)/E44</f>
        <v>0.14285714285714285</v>
      </c>
      <c r="G44" s="43">
        <v>8</v>
      </c>
      <c r="H44" s="41">
        <v>2</v>
      </c>
      <c r="I44" s="41">
        <f>G44/H44</f>
        <v>4</v>
      </c>
      <c r="J44" s="41">
        <v>1</v>
      </c>
      <c r="K44" s="41" t="s">
        <v>36</v>
      </c>
      <c r="L44" s="43">
        <v>100581.27</v>
      </c>
      <c r="M44" s="43">
        <v>21021</v>
      </c>
      <c r="N44" s="39">
        <v>44603</v>
      </c>
      <c r="O44" s="38" t="s">
        <v>48</v>
      </c>
      <c r="P44" s="56"/>
      <c r="Q44" s="56"/>
      <c r="R44" s="34"/>
      <c r="S44" s="57"/>
      <c r="T44" s="57"/>
      <c r="U44" s="34"/>
      <c r="V44" s="34"/>
      <c r="W44" s="34"/>
      <c r="X44" s="7"/>
      <c r="Y44" s="58"/>
      <c r="Z44" s="58"/>
    </row>
    <row r="45" spans="1:29" ht="25.4" customHeight="1">
      <c r="A45" s="37">
        <v>29</v>
      </c>
      <c r="B45" s="44" t="s">
        <v>36</v>
      </c>
      <c r="C45" s="29" t="s">
        <v>63</v>
      </c>
      <c r="D45" s="43">
        <v>18</v>
      </c>
      <c r="E45" s="41" t="s">
        <v>36</v>
      </c>
      <c r="F45" s="41" t="s">
        <v>36</v>
      </c>
      <c r="G45" s="43">
        <v>6</v>
      </c>
      <c r="H45" s="41">
        <v>1</v>
      </c>
      <c r="I45" s="41">
        <f>G45/H45</f>
        <v>6</v>
      </c>
      <c r="J45" s="41">
        <v>1</v>
      </c>
      <c r="K45" s="41" t="s">
        <v>36</v>
      </c>
      <c r="L45" s="43">
        <v>30622.25</v>
      </c>
      <c r="M45" s="43">
        <v>5036</v>
      </c>
      <c r="N45" s="39">
        <v>44631</v>
      </c>
      <c r="O45" s="38" t="s">
        <v>48</v>
      </c>
      <c r="P45" s="87"/>
      <c r="Q45" s="56"/>
      <c r="R45" s="34"/>
      <c r="S45" s="57"/>
      <c r="T45" s="57"/>
      <c r="U45" s="34"/>
      <c r="V45" s="34"/>
      <c r="W45" s="7"/>
      <c r="X45" s="34"/>
      <c r="Y45" s="58"/>
      <c r="Z45" s="58"/>
    </row>
    <row r="46" spans="1:29" ht="25.4" customHeight="1">
      <c r="A46" s="37">
        <v>30</v>
      </c>
      <c r="B46" s="37" t="s">
        <v>34</v>
      </c>
      <c r="C46" s="29" t="s">
        <v>686</v>
      </c>
      <c r="D46" s="43"/>
      <c r="E46" s="41" t="s">
        <v>36</v>
      </c>
      <c r="F46" s="41" t="s">
        <v>36</v>
      </c>
      <c r="G46" s="43"/>
      <c r="H46" s="41"/>
      <c r="I46" s="41"/>
      <c r="J46" s="41"/>
      <c r="K46" s="41">
        <v>1</v>
      </c>
      <c r="L46" s="43"/>
      <c r="M46" s="43"/>
      <c r="N46" s="39">
        <v>44799</v>
      </c>
      <c r="O46" s="38" t="s">
        <v>687</v>
      </c>
      <c r="P46" s="87"/>
      <c r="Q46" s="56"/>
      <c r="R46" s="34"/>
      <c r="S46" s="57"/>
      <c r="T46" s="57"/>
      <c r="U46" s="34"/>
      <c r="V46" s="34"/>
      <c r="W46" s="7"/>
      <c r="X46" s="34"/>
      <c r="Y46" s="58"/>
      <c r="Z46" s="58"/>
    </row>
    <row r="47" spans="1:29" ht="25.4" customHeight="1">
      <c r="A47" s="14"/>
      <c r="B47" s="14"/>
      <c r="C47" s="28" t="s">
        <v>101</v>
      </c>
      <c r="D47" s="36">
        <f>SUM(D35:D46)</f>
        <v>127527.58999999998</v>
      </c>
      <c r="E47" s="36">
        <v>163574.11999999994</v>
      </c>
      <c r="F47" s="67">
        <f t="shared" ref="F47" si="3">(D47-E47)/E47</f>
        <v>-0.22036817315599783</v>
      </c>
      <c r="G47" s="36">
        <f t="shared" ref="G47" si="4">SUM(G35:G46)</f>
        <v>20080</v>
      </c>
      <c r="H47" s="36"/>
      <c r="I47" s="16"/>
      <c r="J47" s="15"/>
      <c r="K47" s="17"/>
      <c r="L47" s="18"/>
      <c r="M47" s="22"/>
      <c r="N47" s="19"/>
      <c r="O47" s="48"/>
    </row>
    <row r="48" spans="1:29" ht="23.15" customHeight="1"/>
    <row r="49" ht="21" customHeight="1"/>
    <row r="50" ht="20.149999999999999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78</vt:i4>
      </vt:variant>
    </vt:vector>
  </HeadingPairs>
  <TitlesOfParts>
    <vt:vector size="78" baseType="lpstr"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2022-10-24T13:12:23Z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